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LMICweb2023\tac\spreadsheets\international\"/>
    </mc:Choice>
  </mc:AlternateContent>
  <xr:revisionPtr revIDLastSave="0" documentId="8_{8B40FDE4-EC43-41F5-AA7A-B14649F98808}" xr6:coauthVersionLast="47" xr6:coauthVersionMax="47" xr10:uidLastSave="{00000000-0000-0000-0000-000000000000}"/>
  <bookViews>
    <workbookView xWindow="28680" yWindow="1755" windowWidth="29040" windowHeight="15720" activeTab="1" xr2:uid="{0C6A8BE0-10EA-46DD-A420-5E9646D3FA98}"/>
  </bookViews>
  <sheets>
    <sheet name="notes" sheetId="4" r:id="rId1"/>
    <sheet name="January" sheetId="5" r:id="rId2"/>
    <sheet name="July" sheetId="6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2" i="6" l="1"/>
  <c r="R101" i="6"/>
  <c r="F100" i="6"/>
  <c r="C100" i="6"/>
  <c r="R100" i="6" s="1"/>
  <c r="F99" i="6"/>
  <c r="C99" i="6"/>
  <c r="R99" i="6" s="1"/>
  <c r="F98" i="6"/>
  <c r="C98" i="6"/>
  <c r="R98" i="6" s="1"/>
  <c r="F97" i="6"/>
  <c r="C97" i="6"/>
  <c r="R97" i="6" s="1"/>
  <c r="F96" i="6"/>
  <c r="C96" i="6"/>
  <c r="R96" i="6" s="1"/>
  <c r="R95" i="6"/>
  <c r="F95" i="6"/>
  <c r="C95" i="6"/>
  <c r="F94" i="6"/>
  <c r="C94" i="6"/>
  <c r="R94" i="6" s="1"/>
  <c r="F93" i="6"/>
  <c r="C93" i="6"/>
  <c r="R93" i="6" s="1"/>
  <c r="F92" i="6"/>
  <c r="R92" i="6" s="1"/>
  <c r="C92" i="6"/>
  <c r="F91" i="6"/>
  <c r="C91" i="6"/>
  <c r="R91" i="6" s="1"/>
  <c r="F90" i="6"/>
  <c r="C90" i="6"/>
  <c r="R90" i="6" s="1"/>
  <c r="F89" i="6"/>
  <c r="C89" i="6"/>
  <c r="R89" i="6" s="1"/>
  <c r="F88" i="6"/>
  <c r="C88" i="6"/>
  <c r="R88" i="6" s="1"/>
  <c r="R87" i="6"/>
  <c r="F87" i="6"/>
  <c r="C87" i="6"/>
  <c r="F86" i="6"/>
  <c r="C86" i="6"/>
  <c r="R86" i="6" s="1"/>
  <c r="F85" i="6"/>
  <c r="C85" i="6"/>
  <c r="R85" i="6" s="1"/>
  <c r="F84" i="6"/>
  <c r="C84" i="6"/>
  <c r="R84" i="6" s="1"/>
  <c r="F83" i="6"/>
  <c r="C83" i="6"/>
  <c r="R83" i="6" s="1"/>
  <c r="F82" i="6"/>
  <c r="C82" i="6"/>
  <c r="R82" i="6" s="1"/>
  <c r="F81" i="6"/>
  <c r="C81" i="6"/>
  <c r="R81" i="6" s="1"/>
  <c r="F80" i="6"/>
  <c r="C80" i="6"/>
  <c r="R80" i="6" s="1"/>
  <c r="F79" i="6"/>
  <c r="C79" i="6"/>
  <c r="R79" i="6" s="1"/>
  <c r="R78" i="6"/>
  <c r="J78" i="6"/>
  <c r="F78" i="6"/>
  <c r="C78" i="6"/>
  <c r="J77" i="6"/>
  <c r="F77" i="6"/>
  <c r="C77" i="6"/>
  <c r="R77" i="6" s="1"/>
  <c r="J76" i="6"/>
  <c r="F76" i="6"/>
  <c r="C76" i="6"/>
  <c r="R76" i="6" s="1"/>
  <c r="J75" i="6"/>
  <c r="F75" i="6"/>
  <c r="C75" i="6"/>
  <c r="R75" i="6" s="1"/>
  <c r="J74" i="6"/>
  <c r="F74" i="6"/>
  <c r="C74" i="6"/>
  <c r="R74" i="6" s="1"/>
  <c r="J73" i="6"/>
  <c r="F73" i="6"/>
  <c r="C73" i="6"/>
  <c r="R73" i="6" s="1"/>
  <c r="J72" i="6"/>
  <c r="F72" i="6"/>
  <c r="C72" i="6"/>
  <c r="R72" i="6" s="1"/>
  <c r="R71" i="6"/>
  <c r="J71" i="6"/>
  <c r="F71" i="6"/>
  <c r="C71" i="6"/>
  <c r="J70" i="6"/>
  <c r="F70" i="6"/>
  <c r="C70" i="6"/>
  <c r="R70" i="6" s="1"/>
  <c r="J69" i="6"/>
  <c r="F69" i="6"/>
  <c r="C69" i="6"/>
  <c r="R69" i="6" s="1"/>
  <c r="J68" i="6"/>
  <c r="F68" i="6"/>
  <c r="C68" i="6"/>
  <c r="R68" i="6" s="1"/>
  <c r="J67" i="6"/>
  <c r="F67" i="6"/>
  <c r="C67" i="6"/>
  <c r="R67" i="6" s="1"/>
  <c r="J66" i="6"/>
  <c r="F66" i="6"/>
  <c r="C66" i="6"/>
  <c r="R66" i="6" s="1"/>
  <c r="J65" i="6"/>
  <c r="F65" i="6"/>
  <c r="C65" i="6"/>
  <c r="R65" i="6" s="1"/>
  <c r="J64" i="6"/>
  <c r="F64" i="6"/>
  <c r="C64" i="6"/>
  <c r="J63" i="6"/>
  <c r="F63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A1" i="6"/>
  <c r="R93" i="5"/>
  <c r="F92" i="5"/>
  <c r="R92" i="5" s="1"/>
  <c r="P91" i="5"/>
  <c r="F91" i="5"/>
  <c r="R91" i="5" s="1"/>
  <c r="P90" i="5"/>
  <c r="F90" i="5"/>
  <c r="R90" i="5" s="1"/>
  <c r="C90" i="5"/>
  <c r="P89" i="5"/>
  <c r="F89" i="5"/>
  <c r="C89" i="5"/>
  <c r="R89" i="5" s="1"/>
  <c r="P88" i="5"/>
  <c r="F88" i="5"/>
  <c r="C88" i="5"/>
  <c r="R88" i="5" s="1"/>
  <c r="P87" i="5"/>
  <c r="F87" i="5"/>
  <c r="C87" i="5"/>
  <c r="R87" i="5" s="1"/>
  <c r="R86" i="5"/>
  <c r="P86" i="5"/>
  <c r="F86" i="5"/>
  <c r="C86" i="5"/>
  <c r="P85" i="5"/>
  <c r="F85" i="5"/>
  <c r="C85" i="5"/>
  <c r="R85" i="5" s="1"/>
  <c r="P84" i="5"/>
  <c r="F84" i="5"/>
  <c r="C84" i="5"/>
  <c r="R84" i="5" s="1"/>
  <c r="P83" i="5"/>
  <c r="F83" i="5"/>
  <c r="R83" i="5" s="1"/>
  <c r="C83" i="5"/>
  <c r="P82" i="5"/>
  <c r="F82" i="5"/>
  <c r="C82" i="5"/>
  <c r="R82" i="5" s="1"/>
  <c r="P81" i="5"/>
  <c r="F81" i="5"/>
  <c r="C81" i="5"/>
  <c r="R81" i="5" s="1"/>
  <c r="P80" i="5"/>
  <c r="F80" i="5"/>
  <c r="C80" i="5"/>
  <c r="R80" i="5" s="1"/>
  <c r="R79" i="5"/>
  <c r="P79" i="5"/>
  <c r="F79" i="5"/>
  <c r="C79" i="5"/>
  <c r="P78" i="5"/>
  <c r="F78" i="5"/>
  <c r="C78" i="5"/>
  <c r="R78" i="5" s="1"/>
  <c r="P77" i="5"/>
  <c r="F77" i="5"/>
  <c r="C77" i="5"/>
  <c r="R77" i="5" s="1"/>
  <c r="P76" i="5"/>
  <c r="F76" i="5"/>
  <c r="R76" i="5" s="1"/>
  <c r="C76" i="5"/>
  <c r="P75" i="5"/>
  <c r="F75" i="5"/>
  <c r="C75" i="5"/>
  <c r="R75" i="5" s="1"/>
  <c r="P74" i="5"/>
  <c r="F74" i="5"/>
  <c r="C74" i="5"/>
  <c r="R74" i="5" s="1"/>
  <c r="P73" i="5"/>
  <c r="F73" i="5"/>
  <c r="C73" i="5"/>
  <c r="R73" i="5" s="1"/>
  <c r="R72" i="5"/>
  <c r="P72" i="5"/>
  <c r="F72" i="5"/>
  <c r="C72" i="5"/>
  <c r="P71" i="5"/>
  <c r="F71" i="5"/>
  <c r="C71" i="5"/>
  <c r="R71" i="5" s="1"/>
  <c r="P70" i="5"/>
  <c r="F70" i="5"/>
  <c r="C70" i="5"/>
  <c r="R70" i="5" s="1"/>
  <c r="R69" i="5"/>
  <c r="P69" i="5"/>
  <c r="J69" i="5"/>
  <c r="F69" i="5"/>
  <c r="C69" i="5"/>
  <c r="P68" i="5"/>
  <c r="J68" i="5"/>
  <c r="F68" i="5"/>
  <c r="C68" i="5"/>
  <c r="R68" i="5" s="1"/>
  <c r="P67" i="5"/>
  <c r="J67" i="5"/>
  <c r="F67" i="5"/>
  <c r="C67" i="5"/>
  <c r="R67" i="5" s="1"/>
  <c r="R66" i="5"/>
  <c r="J66" i="5"/>
  <c r="F66" i="5"/>
  <c r="C66" i="5"/>
  <c r="J65" i="5"/>
  <c r="F65" i="5"/>
  <c r="C65" i="5"/>
  <c r="R65" i="5" s="1"/>
  <c r="J64" i="5"/>
  <c r="F64" i="5"/>
  <c r="C64" i="5"/>
  <c r="R64" i="5" s="1"/>
  <c r="J63" i="5"/>
  <c r="F63" i="5"/>
  <c r="C63" i="5"/>
  <c r="R63" i="5" s="1"/>
  <c r="J62" i="5"/>
  <c r="F62" i="5"/>
  <c r="C62" i="5"/>
  <c r="R62" i="5" s="1"/>
  <c r="J61" i="5"/>
  <c r="F61" i="5"/>
  <c r="C61" i="5"/>
  <c r="R61" i="5" s="1"/>
  <c r="J60" i="5"/>
  <c r="F60" i="5"/>
  <c r="C60" i="5"/>
  <c r="R60" i="5" s="1"/>
  <c r="R59" i="5"/>
  <c r="J59" i="5"/>
  <c r="F59" i="5"/>
  <c r="C59" i="5"/>
  <c r="J58" i="5"/>
  <c r="F58" i="5"/>
  <c r="C58" i="5"/>
  <c r="R58" i="5" s="1"/>
  <c r="J57" i="5"/>
  <c r="F57" i="5"/>
  <c r="C57" i="5"/>
  <c r="R57" i="5" s="1"/>
  <c r="J56" i="5"/>
  <c r="F56" i="5"/>
  <c r="C56" i="5"/>
  <c r="R56" i="5" s="1"/>
  <c r="J55" i="5"/>
  <c r="F55" i="5"/>
  <c r="C55" i="5"/>
  <c r="R55" i="5" s="1"/>
  <c r="J54" i="5"/>
  <c r="F54" i="5"/>
  <c r="C54" i="5"/>
  <c r="R54" i="5" s="1"/>
  <c r="J53" i="5"/>
  <c r="F53" i="5"/>
  <c r="C53" i="5"/>
  <c r="R53" i="5" s="1"/>
  <c r="R52" i="5"/>
  <c r="J52" i="5"/>
  <c r="F52" i="5"/>
  <c r="C52" i="5"/>
  <c r="J51" i="5"/>
  <c r="F51" i="5"/>
  <c r="C51" i="5"/>
  <c r="R51" i="5" s="1"/>
  <c r="J50" i="5"/>
  <c r="F50" i="5"/>
  <c r="C50" i="5"/>
  <c r="R50" i="5" s="1"/>
  <c r="J49" i="5"/>
  <c r="F49" i="5"/>
  <c r="C49" i="5"/>
  <c r="R49" i="5" s="1"/>
  <c r="J48" i="5"/>
  <c r="F48" i="5"/>
  <c r="C48" i="5"/>
  <c r="R48" i="5" s="1"/>
  <c r="J47" i="5"/>
  <c r="F47" i="5"/>
  <c r="C47" i="5"/>
  <c r="R47" i="5" s="1"/>
  <c r="J46" i="5"/>
  <c r="F46" i="5"/>
  <c r="C46" i="5"/>
  <c r="R46" i="5" s="1"/>
  <c r="R45" i="5"/>
  <c r="J45" i="5"/>
  <c r="F45" i="5"/>
  <c r="C45" i="5"/>
  <c r="J44" i="5"/>
  <c r="F44" i="5"/>
  <c r="C44" i="5"/>
  <c r="R44" i="5" s="1"/>
  <c r="J43" i="5"/>
  <c r="F43" i="5"/>
  <c r="C43" i="5"/>
  <c r="R43" i="5" s="1"/>
  <c r="J42" i="5"/>
  <c r="F42" i="5"/>
  <c r="C42" i="5"/>
  <c r="R42" i="5" s="1"/>
  <c r="J41" i="5"/>
  <c r="F41" i="5"/>
  <c r="C41" i="5"/>
  <c r="R41" i="5" s="1"/>
  <c r="R40" i="5"/>
  <c r="F39" i="5"/>
  <c r="C39" i="5"/>
  <c r="R39" i="5" s="1"/>
  <c r="C38" i="5"/>
  <c r="R38" i="5" s="1"/>
  <c r="C37" i="5"/>
  <c r="R37" i="5" s="1"/>
  <c r="C36" i="5"/>
  <c r="R36" i="5" s="1"/>
  <c r="C35" i="5"/>
  <c r="R35" i="5" s="1"/>
  <c r="C34" i="5"/>
  <c r="R34" i="5" s="1"/>
  <c r="C33" i="5"/>
  <c r="R33" i="5" s="1"/>
  <c r="C32" i="5"/>
  <c r="R32" i="5" s="1"/>
  <c r="C31" i="5"/>
  <c r="R31" i="5" s="1"/>
  <c r="C30" i="5"/>
  <c r="R30" i="5" s="1"/>
  <c r="C29" i="5"/>
  <c r="R29" i="5" s="1"/>
  <c r="C28" i="5"/>
  <c r="R28" i="5" s="1"/>
  <c r="C27" i="5"/>
  <c r="R27" i="5" s="1"/>
  <c r="C26" i="5"/>
  <c r="R26" i="5" s="1"/>
  <c r="C25" i="5"/>
  <c r="R25" i="5" s="1"/>
  <c r="C24" i="5"/>
  <c r="R24" i="5" s="1"/>
  <c r="C23" i="5"/>
  <c r="R23" i="5" s="1"/>
  <c r="C22" i="5"/>
  <c r="R22" i="5" s="1"/>
  <c r="C21" i="5"/>
  <c r="R21" i="5" s="1"/>
  <c r="C20" i="5"/>
  <c r="R20" i="5" s="1"/>
  <c r="C19" i="5"/>
  <c r="R19" i="5" s="1"/>
  <c r="C18" i="5"/>
  <c r="R18" i="5" s="1"/>
  <c r="C17" i="5"/>
  <c r="R17" i="5" s="1"/>
  <c r="C16" i="5"/>
  <c r="R16" i="5" s="1"/>
  <c r="C15" i="5"/>
  <c r="R15" i="5" s="1"/>
  <c r="C14" i="5"/>
  <c r="R14" i="5" s="1"/>
  <c r="C13" i="5"/>
  <c r="R13" i="5" s="1"/>
  <c r="C12" i="5"/>
  <c r="R12" i="5" s="1"/>
  <c r="C11" i="5"/>
  <c r="R11" i="5" s="1"/>
  <c r="C10" i="5"/>
  <c r="R10" i="5" s="1"/>
  <c r="C9" i="5"/>
  <c r="R9" i="5" s="1"/>
  <c r="C8" i="5"/>
  <c r="R8" i="5" s="1"/>
  <c r="C7" i="5"/>
  <c r="R7" i="5" s="1"/>
  <c r="A1" i="5"/>
</calcChain>
</file>

<file path=xl/sharedStrings.xml><?xml version="1.0" encoding="utf-8"?>
<sst xmlns="http://schemas.openxmlformats.org/spreadsheetml/2006/main" count="87" uniqueCount="42">
  <si>
    <t>Table 003-0032 Number of cattle, by class and farm type, annual</t>
  </si>
  <si>
    <t>https://www150.statcan.gc.ca/t1/tbl1/en/cv.action?pid=3210013001</t>
  </si>
  <si>
    <t>Calf Crop</t>
  </si>
  <si>
    <t>Sum of Calves born January to June and July to December</t>
  </si>
  <si>
    <t xml:space="preserve">Found in: Cattle statistics, supply and disposition of cattle </t>
  </si>
  <si>
    <t>https://www150.statcan.gc.ca/t1/tbl1/en/tv.action?pid=3210013901</t>
  </si>
  <si>
    <t>CANADA CATTLE AND CALF INVENTORY BY CLASS AND CALF CROP</t>
  </si>
  <si>
    <t>January 1</t>
  </si>
  <si>
    <t>Cows &amp; Heifers That Have Calved</t>
  </si>
  <si>
    <t>Heifers 1 Year and Over</t>
  </si>
  <si>
    <t>Steers</t>
  </si>
  <si>
    <t>Bulls</t>
  </si>
  <si>
    <t>Calves</t>
  </si>
  <si>
    <t>Calves Born</t>
  </si>
  <si>
    <t>Annual</t>
  </si>
  <si>
    <t>All Cattle</t>
  </si>
  <si>
    <t>Total</t>
  </si>
  <si>
    <t>Milk</t>
  </si>
  <si>
    <t>Beef</t>
  </si>
  <si>
    <t>Milk Cow</t>
  </si>
  <si>
    <t>Beef Cow</t>
  </si>
  <si>
    <t>Other</t>
  </si>
  <si>
    <t>Total beef</t>
  </si>
  <si>
    <t xml:space="preserve">1 year </t>
  </si>
  <si>
    <t>under</t>
  </si>
  <si>
    <t>July to</t>
  </si>
  <si>
    <t>Calf</t>
  </si>
  <si>
    <t>&amp; Calves</t>
  </si>
  <si>
    <t>Cows</t>
  </si>
  <si>
    <t>Replacemt</t>
  </si>
  <si>
    <t>Replacmt</t>
  </si>
  <si>
    <t>(for slaughter)</t>
  </si>
  <si>
    <t xml:space="preserve"> heifers</t>
  </si>
  <si>
    <t>and over</t>
  </si>
  <si>
    <t>December</t>
  </si>
  <si>
    <t>Crop</t>
  </si>
  <si>
    <t>x</t>
  </si>
  <si>
    <t>July 1</t>
  </si>
  <si>
    <t>for</t>
  </si>
  <si>
    <t>January</t>
  </si>
  <si>
    <t>slaughter</t>
  </si>
  <si>
    <t>to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</si>
</sst>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1"/>
    <xf numFmtId="164" fontId="3" fillId="0" borderId="0" xfId="0" applyNumberFormat="1" applyFont="1"/>
    <xf numFmtId="165" fontId="1" fillId="0" borderId="0" xfId="0" applyNumberFormat="1" applyFont="1"/>
    <xf numFmtId="165" fontId="4" fillId="0" borderId="0" xfId="0" applyNumberFormat="1" applyFont="1"/>
    <xf numFmtId="165" fontId="3" fillId="0" borderId="0" xfId="0" applyNumberFormat="1" applyFont="1"/>
    <xf numFmtId="165" fontId="0" fillId="0" borderId="0" xfId="0" applyNumberFormat="1"/>
    <xf numFmtId="0" fontId="3" fillId="0" borderId="0" xfId="0" applyFont="1"/>
    <xf numFmtId="49" fontId="3" fillId="0" borderId="0" xfId="0" applyNumberFormat="1" applyFont="1"/>
    <xf numFmtId="16" fontId="3" fillId="0" borderId="0" xfId="0" applyNumberFormat="1" applyFont="1"/>
    <xf numFmtId="0" fontId="5" fillId="0" borderId="0" xfId="0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6" fillId="0" borderId="1" xfId="0" applyNumberFormat="1" applyFont="1" applyBorder="1" applyProtection="1">
      <protection locked="0"/>
    </xf>
    <xf numFmtId="165" fontId="5" fillId="0" borderId="2" xfId="0" applyNumberFormat="1" applyFont="1" applyBorder="1" applyProtection="1">
      <protection locked="0"/>
    </xf>
    <xf numFmtId="165" fontId="6" fillId="0" borderId="3" xfId="0" applyNumberFormat="1" applyFont="1" applyBorder="1" applyProtection="1">
      <protection locked="0"/>
    </xf>
    <xf numFmtId="165" fontId="6" fillId="0" borderId="4" xfId="0" applyNumberFormat="1" applyFont="1" applyBorder="1" applyAlignment="1" applyProtection="1">
      <alignment horizontal="center"/>
      <protection locked="0"/>
    </xf>
    <xf numFmtId="165" fontId="5" fillId="0" borderId="0" xfId="0" applyNumberFormat="1" applyFont="1"/>
    <xf numFmtId="165" fontId="6" fillId="2" borderId="5" xfId="0" applyNumberFormat="1" applyFont="1" applyFill="1" applyBorder="1" applyAlignment="1" applyProtection="1">
      <alignment horizontal="center"/>
      <protection locked="0"/>
    </xf>
    <xf numFmtId="165" fontId="7" fillId="0" borderId="5" xfId="0" applyNumberFormat="1" applyFont="1" applyBorder="1" applyAlignment="1" applyProtection="1">
      <alignment horizontal="center"/>
      <protection locked="0"/>
    </xf>
    <xf numFmtId="0" fontId="5" fillId="0" borderId="0" xfId="0" applyFont="1"/>
    <xf numFmtId="165" fontId="6" fillId="0" borderId="6" xfId="0" applyNumberFormat="1" applyFont="1" applyBorder="1" applyAlignment="1" applyProtection="1">
      <alignment horizontal="center"/>
      <protection locked="0"/>
    </xf>
    <xf numFmtId="165" fontId="5" fillId="0" borderId="6" xfId="0" applyNumberFormat="1" applyFont="1" applyBorder="1" applyAlignment="1" applyProtection="1">
      <alignment horizontal="center"/>
      <protection locked="0"/>
    </xf>
    <xf numFmtId="165" fontId="5" fillId="2" borderId="7" xfId="0" applyNumberFormat="1" applyFont="1" applyFill="1" applyBorder="1" applyAlignment="1" applyProtection="1">
      <alignment horizontal="center"/>
      <protection locked="0"/>
    </xf>
    <xf numFmtId="165" fontId="7" fillId="0" borderId="7" xfId="0" applyNumberFormat="1" applyFont="1" applyBorder="1" applyAlignment="1" applyProtection="1">
      <alignment horizontal="center"/>
      <protection locked="0"/>
    </xf>
    <xf numFmtId="165" fontId="5" fillId="0" borderId="0" xfId="0" applyNumberFormat="1" applyFont="1" applyProtection="1">
      <protection locked="0"/>
    </xf>
    <xf numFmtId="165" fontId="6" fillId="0" borderId="8" xfId="0" applyNumberFormat="1" applyFont="1" applyBorder="1" applyAlignment="1" applyProtection="1">
      <alignment horizontal="center"/>
      <protection locked="0"/>
    </xf>
    <xf numFmtId="165" fontId="5" fillId="0" borderId="8" xfId="0" applyNumberFormat="1" applyFont="1" applyBorder="1" applyAlignment="1" applyProtection="1">
      <alignment horizontal="center"/>
      <protection locked="0"/>
    </xf>
    <xf numFmtId="165" fontId="5" fillId="2" borderId="9" xfId="0" applyNumberFormat="1" applyFont="1" applyFill="1" applyBorder="1" applyAlignment="1" applyProtection="1">
      <alignment horizontal="center"/>
      <protection locked="0"/>
    </xf>
    <xf numFmtId="165" fontId="7" fillId="0" borderId="9" xfId="0" applyNumberFormat="1" applyFont="1" applyBorder="1" applyAlignment="1" applyProtection="1">
      <alignment horizontal="center"/>
      <protection locked="0"/>
    </xf>
    <xf numFmtId="1" fontId="8" fillId="0" borderId="0" xfId="0" applyNumberFormat="1" applyFont="1" applyAlignment="1">
      <alignment horizontal="right"/>
    </xf>
    <xf numFmtId="165" fontId="8" fillId="0" borderId="0" xfId="0" applyNumberFormat="1" applyFont="1"/>
    <xf numFmtId="165" fontId="3" fillId="0" borderId="0" xfId="0" applyNumberFormat="1" applyFont="1" applyAlignment="1">
      <alignment horizontal="right"/>
    </xf>
    <xf numFmtId="165" fontId="7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/>
    <xf numFmtId="0" fontId="8" fillId="0" borderId="0" xfId="0" applyFont="1" applyAlignment="1">
      <alignment horizontal="right"/>
    </xf>
    <xf numFmtId="165" fontId="6" fillId="0" borderId="0" xfId="0" applyNumberFormat="1" applyFont="1" applyAlignment="1" applyProtection="1">
      <alignment horizontal="center"/>
      <protection locked="0"/>
    </xf>
    <xf numFmtId="165" fontId="5" fillId="0" borderId="0" xfId="0" applyNumberFormat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Data\Canada\Cattle\CanadaCattleInventoryByClass.xlsm" TargetMode="External"/><Relationship Id="rId1" Type="http://schemas.openxmlformats.org/officeDocument/2006/relationships/externalLinkPath" Target="file:///H:\Data\Canada\Cattle\CanadaCattleInventoryByClas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January"/>
      <sheetName val="July"/>
    </sheetNames>
    <sheetDataSet>
      <sheetData sheetId="0"/>
      <sheetData sheetId="1"/>
      <sheetData sheetId="2">
        <row r="76">
          <cell r="O76">
            <v>4507.5</v>
          </cell>
        </row>
        <row r="77">
          <cell r="O77">
            <v>4627.8</v>
          </cell>
        </row>
        <row r="78">
          <cell r="O78">
            <v>4695.7</v>
          </cell>
        </row>
        <row r="79">
          <cell r="O79">
            <v>4814.7</v>
          </cell>
        </row>
        <row r="80">
          <cell r="O80">
            <v>4627.6000000000004</v>
          </cell>
        </row>
        <row r="81">
          <cell r="O81">
            <v>4685.8999999999996</v>
          </cell>
        </row>
        <row r="82">
          <cell r="O82">
            <v>4443.8999999999996</v>
          </cell>
        </row>
        <row r="83">
          <cell r="O83">
            <v>4473.8999999999996</v>
          </cell>
        </row>
        <row r="84">
          <cell r="O84">
            <v>4367.6000000000004</v>
          </cell>
        </row>
        <row r="85">
          <cell r="O85">
            <v>4033.5</v>
          </cell>
        </row>
        <row r="86">
          <cell r="O86">
            <v>3893.1</v>
          </cell>
        </row>
        <row r="87">
          <cell r="O87">
            <v>3792.8</v>
          </cell>
        </row>
        <row r="88">
          <cell r="O88">
            <v>3623.7</v>
          </cell>
        </row>
        <row r="89">
          <cell r="O89">
            <v>3553.5</v>
          </cell>
        </row>
        <row r="90">
          <cell r="O90">
            <v>3524.6</v>
          </cell>
        </row>
        <row r="91">
          <cell r="O91">
            <v>3185.6</v>
          </cell>
        </row>
        <row r="92">
          <cell r="O92">
            <v>3158.6</v>
          </cell>
        </row>
        <row r="93">
          <cell r="O93">
            <v>3315.5</v>
          </cell>
        </row>
        <row r="94">
          <cell r="O94">
            <v>3249.3</v>
          </cell>
        </row>
        <row r="95">
          <cell r="O95">
            <v>3279.7</v>
          </cell>
        </row>
        <row r="96">
          <cell r="O96">
            <v>3306.6</v>
          </cell>
        </row>
        <row r="97">
          <cell r="O97">
            <v>3367.9</v>
          </cell>
        </row>
        <row r="98">
          <cell r="O98">
            <v>3295.8</v>
          </cell>
        </row>
        <row r="99">
          <cell r="O99">
            <v>3205.8</v>
          </cell>
        </row>
        <row r="100">
          <cell r="O100">
            <v>3203.3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150.statcan.gc.ca/t1/tbl1/en/cv.action?pid=3210013001" TargetMode="External"/><Relationship Id="rId1" Type="http://schemas.openxmlformats.org/officeDocument/2006/relationships/hyperlink" Target="https://www150.statcan.gc.ca/t1/tbl1/en/tv.action?pid=32100139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7C492-7FBE-445B-9527-063A1B10269A}">
  <sheetPr codeName="Sheet3"/>
  <dimension ref="A4:B11"/>
  <sheetViews>
    <sheetView workbookViewId="0">
      <selection activeCell="A11" sqref="A11"/>
    </sheetView>
  </sheetViews>
  <sheetFormatPr defaultRowHeight="14.5" x14ac:dyDescent="0.35"/>
  <sheetData>
    <row r="4" spans="1:2" x14ac:dyDescent="0.35">
      <c r="A4" t="s">
        <v>0</v>
      </c>
      <c r="B4" s="1"/>
    </row>
    <row r="5" spans="1:2" x14ac:dyDescent="0.35">
      <c r="A5" s="1" t="s">
        <v>1</v>
      </c>
    </row>
    <row r="6" spans="1:2" x14ac:dyDescent="0.35">
      <c r="B6" s="1"/>
    </row>
    <row r="8" spans="1:2" x14ac:dyDescent="0.35">
      <c r="A8" t="s">
        <v>2</v>
      </c>
    </row>
    <row r="9" spans="1:2" x14ac:dyDescent="0.35">
      <c r="A9" t="s">
        <v>3</v>
      </c>
    </row>
    <row r="10" spans="1:2" x14ac:dyDescent="0.35">
      <c r="A10" t="s">
        <v>4</v>
      </c>
      <c r="B10" s="1"/>
    </row>
    <row r="11" spans="1:2" x14ac:dyDescent="0.35">
      <c r="A11" s="1" t="s">
        <v>5</v>
      </c>
    </row>
  </sheetData>
  <hyperlinks>
    <hyperlink ref="A11" r:id="rId1" xr:uid="{DD2BF4D9-2342-48FB-8DEB-F7101B6AA5E2}"/>
    <hyperlink ref="A5" r:id="rId2" xr:uid="{BA5CD364-31BE-41DD-8C09-E4A2B5DE8F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BCAA8-B9DB-4717-BD52-98B7316F59A7}">
  <sheetPr codeName="Sheet1"/>
  <dimension ref="A1:T102"/>
  <sheetViews>
    <sheetView tabSelected="1" workbookViewId="0">
      <pane xSplit="1" ySplit="6" topLeftCell="B77" activePane="bottomRight" state="frozen"/>
      <selection pane="topRight" activeCell="B1" sqref="B1"/>
      <selection pane="bottomLeft" activeCell="A7" sqref="A7"/>
      <selection pane="bottomRight" activeCell="P91" sqref="P91"/>
    </sheetView>
  </sheetViews>
  <sheetFormatPr defaultRowHeight="14.5" x14ac:dyDescent="0.35"/>
  <cols>
    <col min="1" max="1" width="9.81640625" customWidth="1"/>
    <col min="2" max="2" width="11" bestFit="1" customWidth="1"/>
    <col min="4" max="4" width="11.453125" style="5" customWidth="1"/>
    <col min="5" max="5" width="12" style="5" customWidth="1"/>
    <col min="7" max="8" width="11.453125" style="5" customWidth="1"/>
    <col min="9" max="9" width="14.7265625" style="5" customWidth="1"/>
    <col min="10" max="13" width="11.453125" style="5" customWidth="1"/>
    <col min="15" max="15" width="13.81640625" style="5" customWidth="1"/>
  </cols>
  <sheetData>
    <row r="1" spans="1:20" ht="15.5" x14ac:dyDescent="0.35">
      <c r="A1" s="2">
        <f ca="1">TODAY()</f>
        <v>45728</v>
      </c>
      <c r="B1" s="3"/>
      <c r="C1" s="3"/>
      <c r="D1" s="4" t="s">
        <v>6</v>
      </c>
      <c r="E1" s="3"/>
      <c r="N1" s="6"/>
      <c r="P1" s="6"/>
      <c r="Q1" s="6"/>
      <c r="R1" s="6"/>
      <c r="S1" s="6"/>
      <c r="T1" s="6"/>
    </row>
    <row r="2" spans="1:20" x14ac:dyDescent="0.35">
      <c r="A2" s="7"/>
      <c r="B2" s="3"/>
      <c r="C2" s="3"/>
      <c r="D2" s="8" t="s">
        <v>7</v>
      </c>
      <c r="E2" s="3"/>
      <c r="N2" s="6"/>
      <c r="P2" s="6"/>
      <c r="Q2" s="6"/>
      <c r="R2" s="6"/>
      <c r="S2" s="6"/>
      <c r="T2" s="6"/>
    </row>
    <row r="3" spans="1:20" x14ac:dyDescent="0.35">
      <c r="A3" s="9"/>
      <c r="B3" s="3"/>
      <c r="C3" s="3"/>
      <c r="F3" s="3"/>
      <c r="N3" s="6"/>
      <c r="P3" s="6"/>
      <c r="Q3" s="6"/>
      <c r="R3" s="6"/>
      <c r="S3" s="6"/>
      <c r="T3" s="6"/>
    </row>
    <row r="4" spans="1:20" s="19" customFormat="1" ht="15.5" x14ac:dyDescent="0.35">
      <c r="A4" s="10"/>
      <c r="B4" s="11"/>
      <c r="C4" s="12" t="s">
        <v>8</v>
      </c>
      <c r="D4" s="13"/>
      <c r="E4" s="13"/>
      <c r="F4" s="14" t="s">
        <v>9</v>
      </c>
      <c r="G4" s="13"/>
      <c r="H4" s="13"/>
      <c r="I4" s="13"/>
      <c r="J4" s="13"/>
      <c r="K4" s="15" t="s">
        <v>10</v>
      </c>
      <c r="L4" s="15" t="s">
        <v>11</v>
      </c>
      <c r="M4" s="15" t="s">
        <v>12</v>
      </c>
      <c r="N4" s="16"/>
      <c r="O4" s="17" t="s">
        <v>13</v>
      </c>
      <c r="P4" s="18" t="s">
        <v>14</v>
      </c>
      <c r="Q4" s="16"/>
      <c r="R4" s="16"/>
      <c r="S4" s="16"/>
      <c r="T4" s="16"/>
    </row>
    <row r="5" spans="1:20" s="19" customFormat="1" ht="15.5" x14ac:dyDescent="0.35">
      <c r="B5" s="15" t="s">
        <v>15</v>
      </c>
      <c r="C5" s="20" t="s">
        <v>16</v>
      </c>
      <c r="D5" s="21" t="s">
        <v>17</v>
      </c>
      <c r="E5" s="21" t="s">
        <v>18</v>
      </c>
      <c r="F5" s="20" t="s">
        <v>16</v>
      </c>
      <c r="G5" s="21" t="s">
        <v>19</v>
      </c>
      <c r="H5" s="21" t="s">
        <v>20</v>
      </c>
      <c r="I5" s="21" t="s">
        <v>21</v>
      </c>
      <c r="J5" s="21" t="s">
        <v>22</v>
      </c>
      <c r="K5" s="21" t="s">
        <v>23</v>
      </c>
      <c r="L5" s="21" t="s">
        <v>23</v>
      </c>
      <c r="M5" s="21" t="s">
        <v>24</v>
      </c>
      <c r="N5" s="16"/>
      <c r="O5" s="22" t="s">
        <v>25</v>
      </c>
      <c r="P5" s="23" t="s">
        <v>26</v>
      </c>
      <c r="Q5" s="24"/>
      <c r="R5" s="24"/>
      <c r="S5" s="24"/>
      <c r="T5" s="16"/>
    </row>
    <row r="6" spans="1:20" s="19" customFormat="1" ht="15.5" x14ac:dyDescent="0.35">
      <c r="B6" s="25" t="s">
        <v>27</v>
      </c>
      <c r="C6" s="25" t="s">
        <v>28</v>
      </c>
      <c r="D6" s="26" t="s">
        <v>28</v>
      </c>
      <c r="E6" s="26" t="s">
        <v>28</v>
      </c>
      <c r="F6" s="25"/>
      <c r="G6" s="26" t="s">
        <v>29</v>
      </c>
      <c r="H6" s="26" t="s">
        <v>30</v>
      </c>
      <c r="I6" s="26" t="s">
        <v>31</v>
      </c>
      <c r="J6" s="26" t="s">
        <v>32</v>
      </c>
      <c r="K6" s="26" t="s">
        <v>33</v>
      </c>
      <c r="L6" s="26" t="s">
        <v>33</v>
      </c>
      <c r="M6" s="26" t="s">
        <v>23</v>
      </c>
      <c r="N6" s="16"/>
      <c r="O6" s="27" t="s">
        <v>34</v>
      </c>
      <c r="P6" s="28" t="s">
        <v>35</v>
      </c>
      <c r="Q6" s="6"/>
      <c r="R6" s="6"/>
      <c r="S6" s="6"/>
      <c r="T6" s="16"/>
    </row>
    <row r="7" spans="1:20" s="19" customFormat="1" ht="15.5" x14ac:dyDescent="0.35">
      <c r="A7" s="7">
        <v>1940</v>
      </c>
      <c r="B7" s="29">
        <v>7708.9</v>
      </c>
      <c r="C7" s="30">
        <f>SUM(D7+E7)</f>
        <v>4028.1</v>
      </c>
      <c r="D7" s="31">
        <v>3525.9</v>
      </c>
      <c r="E7" s="31">
        <v>502.2</v>
      </c>
      <c r="F7" s="30">
        <v>1006.9</v>
      </c>
      <c r="G7" s="31"/>
      <c r="H7" s="31"/>
      <c r="I7" s="31"/>
      <c r="J7" s="31"/>
      <c r="K7" s="31">
        <v>188.4</v>
      </c>
      <c r="L7" s="31">
        <v>660.8</v>
      </c>
      <c r="M7" s="31">
        <v>1824.7</v>
      </c>
      <c r="N7" s="16"/>
      <c r="O7" s="31"/>
      <c r="P7"/>
      <c r="Q7" s="32"/>
      <c r="R7" s="33">
        <f t="shared" ref="R7:R70" si="0">+(C7+F7+K7+L7+M7)-B7</f>
        <v>0</v>
      </c>
      <c r="S7" s="6"/>
      <c r="T7" s="16"/>
    </row>
    <row r="8" spans="1:20" s="19" customFormat="1" ht="15.5" x14ac:dyDescent="0.35">
      <c r="A8" s="7">
        <v>1941</v>
      </c>
      <c r="B8" s="29">
        <v>7952.2</v>
      </c>
      <c r="C8" s="30">
        <f t="shared" ref="C8:C71" si="1">SUM(D8+E8)</f>
        <v>4089</v>
      </c>
      <c r="D8" s="31">
        <v>3557.7</v>
      </c>
      <c r="E8" s="31">
        <v>531.29999999999995</v>
      </c>
      <c r="F8" s="30">
        <v>1030.0999999999999</v>
      </c>
      <c r="G8" s="31"/>
      <c r="H8" s="31"/>
      <c r="I8" s="31"/>
      <c r="J8" s="31"/>
      <c r="K8" s="31">
        <v>190.8</v>
      </c>
      <c r="L8" s="31">
        <v>682.9</v>
      </c>
      <c r="M8" s="31">
        <v>1959.4</v>
      </c>
      <c r="N8" s="16"/>
      <c r="O8" s="31"/>
      <c r="P8"/>
      <c r="Q8" s="32"/>
      <c r="R8" s="33">
        <f t="shared" si="0"/>
        <v>0</v>
      </c>
      <c r="S8" s="6"/>
      <c r="T8" s="16"/>
    </row>
    <row r="9" spans="1:20" s="19" customFormat="1" ht="15.5" x14ac:dyDescent="0.35">
      <c r="A9" s="7">
        <v>1942</v>
      </c>
      <c r="B9" s="29">
        <v>8165.7</v>
      </c>
      <c r="C9" s="30">
        <f t="shared" si="1"/>
        <v>4161.8999999999996</v>
      </c>
      <c r="D9" s="31">
        <v>3587</v>
      </c>
      <c r="E9" s="31">
        <v>574.9</v>
      </c>
      <c r="F9" s="30">
        <v>1046.7</v>
      </c>
      <c r="G9" s="31"/>
      <c r="H9" s="31"/>
      <c r="I9" s="31"/>
      <c r="J9" s="31"/>
      <c r="K9" s="31">
        <v>192.5</v>
      </c>
      <c r="L9" s="31">
        <v>693.5</v>
      </c>
      <c r="M9" s="31">
        <v>2071.1</v>
      </c>
      <c r="N9" s="16"/>
      <c r="O9" s="31"/>
      <c r="P9"/>
      <c r="Q9" s="32"/>
      <c r="R9" s="33">
        <f t="shared" si="0"/>
        <v>0</v>
      </c>
      <c r="S9" s="6"/>
      <c r="T9" s="16"/>
    </row>
    <row r="10" spans="1:20" s="19" customFormat="1" ht="15.5" x14ac:dyDescent="0.35">
      <c r="A10" s="7">
        <v>1943</v>
      </c>
      <c r="B10" s="29">
        <v>8615.7999999999993</v>
      </c>
      <c r="C10" s="30">
        <f t="shared" si="1"/>
        <v>4296</v>
      </c>
      <c r="D10" s="31">
        <v>3616.7</v>
      </c>
      <c r="E10" s="31">
        <v>679.3</v>
      </c>
      <c r="F10" s="30">
        <v>1134.3</v>
      </c>
      <c r="G10" s="31"/>
      <c r="H10" s="31"/>
      <c r="I10" s="31"/>
      <c r="J10" s="31"/>
      <c r="K10" s="31">
        <v>207.3</v>
      </c>
      <c r="L10" s="31">
        <v>793.3</v>
      </c>
      <c r="M10" s="31">
        <v>2184.9</v>
      </c>
      <c r="N10" s="16"/>
      <c r="O10" s="31"/>
      <c r="P10"/>
      <c r="Q10" s="32"/>
      <c r="R10" s="33">
        <f t="shared" si="0"/>
        <v>0</v>
      </c>
      <c r="S10" s="6"/>
      <c r="T10" s="16"/>
    </row>
    <row r="11" spans="1:20" s="19" customFormat="1" ht="15.5" x14ac:dyDescent="0.35">
      <c r="A11" s="7">
        <v>1944</v>
      </c>
      <c r="B11" s="29">
        <v>9079.9</v>
      </c>
      <c r="C11" s="30">
        <f t="shared" si="1"/>
        <v>4474.5</v>
      </c>
      <c r="D11" s="31">
        <v>3684.1</v>
      </c>
      <c r="E11" s="31">
        <v>790.4</v>
      </c>
      <c r="F11" s="30">
        <v>1256.7</v>
      </c>
      <c r="G11" s="31"/>
      <c r="H11" s="31"/>
      <c r="I11" s="31"/>
      <c r="J11" s="31"/>
      <c r="K11" s="31">
        <v>221.8</v>
      </c>
      <c r="L11" s="31">
        <v>864.1</v>
      </c>
      <c r="M11" s="31">
        <v>2262.8000000000002</v>
      </c>
      <c r="N11" s="16"/>
      <c r="O11" s="31"/>
      <c r="P11"/>
      <c r="Q11" s="32"/>
      <c r="R11" s="33">
        <f t="shared" si="0"/>
        <v>0</v>
      </c>
      <c r="S11" s="6"/>
      <c r="T11" s="16"/>
    </row>
    <row r="12" spans="1:20" s="19" customFormat="1" ht="15.5" x14ac:dyDescent="0.35">
      <c r="A12" s="7">
        <v>1945</v>
      </c>
      <c r="B12" s="29">
        <v>8678.7999999999993</v>
      </c>
      <c r="C12" s="30">
        <f t="shared" si="1"/>
        <v>4370.5</v>
      </c>
      <c r="D12" s="31">
        <v>3537.6</v>
      </c>
      <c r="E12" s="31">
        <v>832.9</v>
      </c>
      <c r="F12" s="30">
        <v>1211.0999999999999</v>
      </c>
      <c r="G12" s="31"/>
      <c r="H12" s="31"/>
      <c r="I12" s="31"/>
      <c r="J12" s="31"/>
      <c r="K12" s="31">
        <v>212.8</v>
      </c>
      <c r="L12" s="31">
        <v>818.7</v>
      </c>
      <c r="M12" s="31">
        <v>2065.6999999999998</v>
      </c>
      <c r="N12" s="16"/>
      <c r="O12" s="31"/>
      <c r="P12"/>
      <c r="Q12" s="32"/>
      <c r="R12" s="33">
        <f t="shared" si="0"/>
        <v>0</v>
      </c>
      <c r="S12" s="6"/>
      <c r="T12" s="16"/>
    </row>
    <row r="13" spans="1:20" s="19" customFormat="1" ht="15.5" x14ac:dyDescent="0.35">
      <c r="A13" s="7">
        <v>1946</v>
      </c>
      <c r="B13" s="29">
        <v>8335.7999999999993</v>
      </c>
      <c r="C13" s="30">
        <f t="shared" si="1"/>
        <v>4235</v>
      </c>
      <c r="D13" s="31">
        <v>3418.1</v>
      </c>
      <c r="E13" s="31">
        <v>816.9</v>
      </c>
      <c r="F13" s="30">
        <v>1150.5999999999999</v>
      </c>
      <c r="G13" s="31"/>
      <c r="H13" s="31"/>
      <c r="I13" s="31"/>
      <c r="J13" s="31"/>
      <c r="K13" s="31">
        <v>211.7</v>
      </c>
      <c r="L13" s="31">
        <v>742.3</v>
      </c>
      <c r="M13" s="31">
        <v>1996.2</v>
      </c>
      <c r="N13" s="16"/>
      <c r="O13" s="31"/>
      <c r="P13"/>
      <c r="Q13" s="32"/>
      <c r="R13" s="33">
        <f t="shared" si="0"/>
        <v>0</v>
      </c>
      <c r="S13" s="6"/>
      <c r="T13" s="16"/>
    </row>
    <row r="14" spans="1:20" s="19" customFormat="1" ht="15.5" x14ac:dyDescent="0.35">
      <c r="A14" s="7">
        <v>1947</v>
      </c>
      <c r="B14" s="29">
        <v>8359.1</v>
      </c>
      <c r="C14" s="30">
        <f t="shared" si="1"/>
        <v>4188.7</v>
      </c>
      <c r="D14" s="31">
        <v>3333.5</v>
      </c>
      <c r="E14" s="31">
        <v>855.2</v>
      </c>
      <c r="F14" s="30">
        <v>1150.2</v>
      </c>
      <c r="G14" s="31"/>
      <c r="H14" s="31"/>
      <c r="I14" s="31"/>
      <c r="J14" s="31"/>
      <c r="K14" s="31">
        <v>215.4</v>
      </c>
      <c r="L14" s="31">
        <v>752.5</v>
      </c>
      <c r="M14" s="31">
        <v>2052.3000000000002</v>
      </c>
      <c r="N14" s="16"/>
      <c r="O14" s="31"/>
      <c r="P14"/>
      <c r="Q14" s="32"/>
      <c r="R14" s="33">
        <f t="shared" si="0"/>
        <v>0</v>
      </c>
      <c r="S14" s="6"/>
      <c r="T14" s="16"/>
    </row>
    <row r="15" spans="1:20" s="19" customFormat="1" ht="15.5" x14ac:dyDescent="0.35">
      <c r="A15" s="7">
        <v>1948</v>
      </c>
      <c r="B15" s="29">
        <v>7966.5</v>
      </c>
      <c r="C15" s="30">
        <f t="shared" si="1"/>
        <v>4030.4</v>
      </c>
      <c r="D15" s="31">
        <v>3210.9</v>
      </c>
      <c r="E15" s="31">
        <v>819.5</v>
      </c>
      <c r="F15" s="30">
        <v>1148</v>
      </c>
      <c r="G15" s="31">
        <v>796</v>
      </c>
      <c r="H15" s="31"/>
      <c r="I15" s="31"/>
      <c r="J15" s="31">
        <v>352</v>
      </c>
      <c r="K15" s="31">
        <v>192.4</v>
      </c>
      <c r="L15" s="31">
        <v>658.3</v>
      </c>
      <c r="M15" s="31">
        <v>1937.4</v>
      </c>
      <c r="N15" s="16"/>
      <c r="O15" s="31"/>
      <c r="P15"/>
      <c r="Q15" s="32"/>
      <c r="R15" s="33">
        <f t="shared" si="0"/>
        <v>0</v>
      </c>
      <c r="S15" s="6"/>
      <c r="T15" s="16"/>
    </row>
    <row r="16" spans="1:20" s="19" customFormat="1" ht="15.5" x14ac:dyDescent="0.35">
      <c r="A16" s="7">
        <v>1949</v>
      </c>
      <c r="B16" s="29">
        <v>7801.1</v>
      </c>
      <c r="C16" s="30">
        <f t="shared" si="1"/>
        <v>4044.2000000000003</v>
      </c>
      <c r="D16" s="31">
        <v>3145.8</v>
      </c>
      <c r="E16" s="31">
        <v>898.4</v>
      </c>
      <c r="F16" s="30">
        <v>1132.8</v>
      </c>
      <c r="G16" s="31">
        <v>769.9</v>
      </c>
      <c r="H16" s="31"/>
      <c r="I16" s="31"/>
      <c r="J16" s="31">
        <v>362.9</v>
      </c>
      <c r="K16" s="31">
        <v>192.3</v>
      </c>
      <c r="L16" s="31">
        <v>587.6</v>
      </c>
      <c r="M16" s="31">
        <v>1844.2</v>
      </c>
      <c r="N16" s="16"/>
      <c r="O16" s="31"/>
      <c r="P16"/>
      <c r="Q16" s="32"/>
      <c r="R16" s="33">
        <f t="shared" si="0"/>
        <v>0</v>
      </c>
      <c r="S16" s="6"/>
      <c r="T16" s="16"/>
    </row>
    <row r="17" spans="1:20" s="19" customFormat="1" ht="15.5" x14ac:dyDescent="0.35">
      <c r="A17" s="7">
        <v>1950</v>
      </c>
      <c r="B17" s="29">
        <v>7600.6</v>
      </c>
      <c r="C17" s="30">
        <f t="shared" si="1"/>
        <v>3903.2999999999997</v>
      </c>
      <c r="D17" s="31">
        <v>2975.7</v>
      </c>
      <c r="E17" s="31">
        <v>927.6</v>
      </c>
      <c r="F17" s="30">
        <v>1114.3</v>
      </c>
      <c r="G17" s="31">
        <v>751.2</v>
      </c>
      <c r="H17" s="31"/>
      <c r="I17" s="31"/>
      <c r="J17" s="31">
        <v>363.1</v>
      </c>
      <c r="K17" s="31">
        <v>174.3</v>
      </c>
      <c r="L17" s="31">
        <v>579.4</v>
      </c>
      <c r="M17" s="31">
        <v>1829.3</v>
      </c>
      <c r="N17" s="16"/>
      <c r="O17" s="31"/>
      <c r="P17"/>
      <c r="Q17" s="32"/>
      <c r="R17" s="33">
        <f t="shared" si="0"/>
        <v>0</v>
      </c>
      <c r="S17" s="6"/>
      <c r="T17" s="16"/>
    </row>
    <row r="18" spans="1:20" s="19" customFormat="1" ht="15.5" x14ac:dyDescent="0.35">
      <c r="A18" s="7">
        <v>1951</v>
      </c>
      <c r="B18" s="29">
        <v>7956</v>
      </c>
      <c r="C18" s="30">
        <f t="shared" si="1"/>
        <v>4005</v>
      </c>
      <c r="D18" s="31">
        <v>2937</v>
      </c>
      <c r="E18" s="31">
        <v>1068</v>
      </c>
      <c r="F18" s="30">
        <v>1147.7</v>
      </c>
      <c r="G18" s="31">
        <v>731.6</v>
      </c>
      <c r="H18" s="31"/>
      <c r="I18" s="31"/>
      <c r="J18" s="31">
        <v>416.1</v>
      </c>
      <c r="K18" s="31">
        <v>177.5</v>
      </c>
      <c r="L18" s="31">
        <v>606.29999999999995</v>
      </c>
      <c r="M18" s="31">
        <v>2019.5</v>
      </c>
      <c r="N18" s="16"/>
      <c r="O18" s="31"/>
      <c r="P18"/>
      <c r="Q18" s="32"/>
      <c r="R18" s="33">
        <f t="shared" si="0"/>
        <v>0</v>
      </c>
      <c r="S18" s="6"/>
      <c r="T18" s="16"/>
    </row>
    <row r="19" spans="1:20" s="19" customFormat="1" ht="15.5" x14ac:dyDescent="0.35">
      <c r="A19" s="7">
        <v>1952</v>
      </c>
      <c r="B19" s="29">
        <v>8807</v>
      </c>
      <c r="C19" s="30">
        <f t="shared" si="1"/>
        <v>4277</v>
      </c>
      <c r="D19" s="31">
        <v>2988.5</v>
      </c>
      <c r="E19" s="31">
        <v>1288.5</v>
      </c>
      <c r="F19" s="30">
        <v>1316.7</v>
      </c>
      <c r="G19" s="31">
        <v>810.7</v>
      </c>
      <c r="H19" s="31"/>
      <c r="I19" s="31"/>
      <c r="J19" s="31">
        <v>506</v>
      </c>
      <c r="K19" s="31">
        <v>202.8</v>
      </c>
      <c r="L19" s="31">
        <v>755.5</v>
      </c>
      <c r="M19" s="31">
        <v>2255</v>
      </c>
      <c r="N19" s="16"/>
      <c r="O19" s="31"/>
      <c r="P19"/>
      <c r="Q19" s="32"/>
      <c r="R19" s="33">
        <f t="shared" si="0"/>
        <v>0</v>
      </c>
      <c r="S19" s="6"/>
      <c r="T19" s="16"/>
    </row>
    <row r="20" spans="1:20" s="19" customFormat="1" ht="15.5" x14ac:dyDescent="0.35">
      <c r="A20" s="7">
        <v>1953</v>
      </c>
      <c r="B20" s="29">
        <v>9346</v>
      </c>
      <c r="C20" s="30">
        <f t="shared" si="1"/>
        <v>4528.3</v>
      </c>
      <c r="D20" s="31">
        <v>3073.5</v>
      </c>
      <c r="E20" s="31">
        <v>1454.8</v>
      </c>
      <c r="F20" s="30">
        <v>1344.5</v>
      </c>
      <c r="G20" s="31">
        <v>777</v>
      </c>
      <c r="H20" s="31"/>
      <c r="I20" s="31"/>
      <c r="J20" s="31">
        <v>567.5</v>
      </c>
      <c r="K20" s="31">
        <v>214.9</v>
      </c>
      <c r="L20" s="31">
        <v>845.3</v>
      </c>
      <c r="M20" s="31">
        <v>2413</v>
      </c>
      <c r="N20" s="16"/>
      <c r="O20" s="31"/>
      <c r="P20"/>
      <c r="Q20" s="32"/>
      <c r="R20" s="33">
        <f t="shared" si="0"/>
        <v>0</v>
      </c>
      <c r="S20" s="6"/>
      <c r="T20" s="16"/>
    </row>
    <row r="21" spans="1:20" s="19" customFormat="1" ht="15.5" x14ac:dyDescent="0.35">
      <c r="A21" s="7">
        <v>1954</v>
      </c>
      <c r="B21" s="29">
        <v>9655</v>
      </c>
      <c r="C21" s="30">
        <f t="shared" si="1"/>
        <v>4698.8</v>
      </c>
      <c r="D21" s="31">
        <v>3092.5</v>
      </c>
      <c r="E21" s="31">
        <v>1606.3</v>
      </c>
      <c r="F21" s="30">
        <v>1338</v>
      </c>
      <c r="G21" s="31">
        <v>747.5</v>
      </c>
      <c r="H21" s="31"/>
      <c r="I21" s="31"/>
      <c r="J21" s="31">
        <v>590.5</v>
      </c>
      <c r="K21" s="31">
        <v>220.2</v>
      </c>
      <c r="L21" s="31">
        <v>923</v>
      </c>
      <c r="M21" s="31">
        <v>2475</v>
      </c>
      <c r="N21" s="16"/>
      <c r="O21" s="31"/>
      <c r="P21"/>
      <c r="Q21" s="32"/>
      <c r="R21" s="33">
        <f t="shared" si="0"/>
        <v>0</v>
      </c>
      <c r="S21" s="6"/>
      <c r="T21" s="16"/>
    </row>
    <row r="22" spans="1:20" s="19" customFormat="1" ht="15.5" x14ac:dyDescent="0.35">
      <c r="A22" s="7">
        <v>1955</v>
      </c>
      <c r="B22" s="29">
        <v>9997</v>
      </c>
      <c r="C22" s="30">
        <f t="shared" si="1"/>
        <v>4843.5</v>
      </c>
      <c r="D22" s="31">
        <v>3084</v>
      </c>
      <c r="E22" s="31">
        <v>1759.5</v>
      </c>
      <c r="F22" s="30">
        <v>1303.5999999999999</v>
      </c>
      <c r="G22" s="31">
        <v>683.3</v>
      </c>
      <c r="H22" s="31"/>
      <c r="I22" s="31"/>
      <c r="J22" s="31">
        <v>620.29999999999995</v>
      </c>
      <c r="K22" s="31">
        <v>226.9</v>
      </c>
      <c r="L22" s="31">
        <v>1000.5</v>
      </c>
      <c r="M22" s="31">
        <v>2622.5</v>
      </c>
      <c r="N22" s="16"/>
      <c r="O22" s="31"/>
      <c r="P22"/>
      <c r="Q22" s="32"/>
      <c r="R22" s="33">
        <f t="shared" si="0"/>
        <v>0</v>
      </c>
      <c r="S22" s="6"/>
      <c r="T22" s="16"/>
    </row>
    <row r="23" spans="1:20" s="19" customFormat="1" ht="15.5" x14ac:dyDescent="0.35">
      <c r="A23" s="7">
        <v>1956</v>
      </c>
      <c r="B23" s="29">
        <v>10358</v>
      </c>
      <c r="C23" s="30">
        <f t="shared" si="1"/>
        <v>4970.8</v>
      </c>
      <c r="D23" s="31">
        <v>3074</v>
      </c>
      <c r="E23" s="31">
        <v>1896.8</v>
      </c>
      <c r="F23" s="30">
        <v>1396.8</v>
      </c>
      <c r="G23" s="31">
        <v>675.9</v>
      </c>
      <c r="H23" s="31"/>
      <c r="I23" s="31"/>
      <c r="J23" s="31">
        <v>702.9</v>
      </c>
      <c r="K23" s="31">
        <v>227.7</v>
      </c>
      <c r="L23" s="31">
        <v>1055.2</v>
      </c>
      <c r="M23" s="31">
        <v>2725.5</v>
      </c>
      <c r="N23" s="16"/>
      <c r="O23" s="31"/>
      <c r="P23"/>
      <c r="Q23" s="32"/>
      <c r="R23" s="33">
        <f t="shared" si="0"/>
        <v>18</v>
      </c>
      <c r="S23" s="6"/>
      <c r="T23" s="16"/>
    </row>
    <row r="24" spans="1:20" s="19" customFormat="1" ht="15.5" x14ac:dyDescent="0.35">
      <c r="A24" s="7">
        <v>1957</v>
      </c>
      <c r="B24" s="29">
        <v>10273</v>
      </c>
      <c r="C24" s="30">
        <f t="shared" si="1"/>
        <v>4969.7</v>
      </c>
      <c r="D24" s="31">
        <v>3024.5</v>
      </c>
      <c r="E24" s="31">
        <v>1945.2</v>
      </c>
      <c r="F24" s="30">
        <v>1279.2</v>
      </c>
      <c r="G24" s="31">
        <v>654.1</v>
      </c>
      <c r="H24" s="31"/>
      <c r="I24" s="31"/>
      <c r="J24" s="31">
        <v>625.1</v>
      </c>
      <c r="K24" s="31">
        <v>217.6</v>
      </c>
      <c r="L24" s="31">
        <v>1038.5</v>
      </c>
      <c r="M24" s="31">
        <v>2768</v>
      </c>
      <c r="N24" s="16"/>
      <c r="O24" s="31"/>
      <c r="P24"/>
      <c r="Q24" s="32"/>
      <c r="R24" s="33">
        <f t="shared" si="0"/>
        <v>0</v>
      </c>
      <c r="S24" s="6"/>
      <c r="T24" s="16"/>
    </row>
    <row r="25" spans="1:20" s="19" customFormat="1" ht="15.5" x14ac:dyDescent="0.35">
      <c r="A25" s="7">
        <v>1958</v>
      </c>
      <c r="B25" s="29">
        <v>10084</v>
      </c>
      <c r="C25" s="30">
        <f t="shared" si="1"/>
        <v>4936.8999999999996</v>
      </c>
      <c r="D25" s="31">
        <v>2952.7</v>
      </c>
      <c r="E25" s="31">
        <v>1984.2</v>
      </c>
      <c r="F25" s="30">
        <v>1265.0999999999999</v>
      </c>
      <c r="G25" s="31">
        <v>648</v>
      </c>
      <c r="H25" s="31"/>
      <c r="I25" s="31"/>
      <c r="J25" s="31">
        <v>617.1</v>
      </c>
      <c r="K25" s="31">
        <v>203.7</v>
      </c>
      <c r="L25" s="31">
        <v>904</v>
      </c>
      <c r="M25" s="31">
        <v>2774.3</v>
      </c>
      <c r="N25" s="16"/>
      <c r="O25" s="31"/>
      <c r="P25"/>
      <c r="Q25" s="32"/>
      <c r="R25" s="33">
        <f t="shared" si="0"/>
        <v>0</v>
      </c>
      <c r="S25" s="6"/>
      <c r="T25" s="16"/>
    </row>
    <row r="26" spans="1:20" s="19" customFormat="1" ht="15.5" x14ac:dyDescent="0.35">
      <c r="A26" s="7">
        <v>1959</v>
      </c>
      <c r="B26" s="29">
        <v>10387</v>
      </c>
      <c r="C26" s="30">
        <f t="shared" si="1"/>
        <v>4988.6000000000004</v>
      </c>
      <c r="D26" s="31">
        <v>2908.2</v>
      </c>
      <c r="E26" s="31">
        <v>2080.4</v>
      </c>
      <c r="F26" s="30">
        <v>1302.0999999999999</v>
      </c>
      <c r="G26" s="31">
        <v>667.5</v>
      </c>
      <c r="H26" s="31"/>
      <c r="I26" s="31"/>
      <c r="J26" s="31">
        <v>634.6</v>
      </c>
      <c r="K26" s="31">
        <v>212.1</v>
      </c>
      <c r="L26" s="31">
        <v>920.6</v>
      </c>
      <c r="M26" s="31">
        <v>2963.6</v>
      </c>
      <c r="N26" s="16"/>
      <c r="O26" s="31"/>
      <c r="P26"/>
      <c r="Q26" s="32"/>
      <c r="R26" s="33">
        <f t="shared" si="0"/>
        <v>0</v>
      </c>
      <c r="S26" s="6"/>
      <c r="T26" s="16"/>
    </row>
    <row r="27" spans="1:20" s="19" customFormat="1" ht="15.5" x14ac:dyDescent="0.35">
      <c r="A27" s="7">
        <v>1960</v>
      </c>
      <c r="B27" s="29">
        <v>10696</v>
      </c>
      <c r="C27" s="30">
        <f t="shared" si="1"/>
        <v>5102.3999999999996</v>
      </c>
      <c r="D27" s="31">
        <v>2921</v>
      </c>
      <c r="E27" s="31">
        <v>2181.4</v>
      </c>
      <c r="F27" s="30">
        <v>1327.5</v>
      </c>
      <c r="G27" s="31">
        <v>679.9</v>
      </c>
      <c r="H27" s="31"/>
      <c r="I27" s="31"/>
      <c r="J27" s="31">
        <v>647.6</v>
      </c>
      <c r="K27" s="31">
        <v>212.3</v>
      </c>
      <c r="L27" s="31">
        <v>975.5</v>
      </c>
      <c r="M27" s="31">
        <v>3078.3</v>
      </c>
      <c r="N27" s="16"/>
      <c r="O27" s="31"/>
      <c r="P27"/>
      <c r="Q27" s="32"/>
      <c r="R27" s="33">
        <f t="shared" si="0"/>
        <v>0</v>
      </c>
      <c r="S27" s="6"/>
      <c r="T27" s="16"/>
    </row>
    <row r="28" spans="1:20" s="19" customFormat="1" ht="15.5" x14ac:dyDescent="0.35">
      <c r="A28" s="7">
        <v>1961</v>
      </c>
      <c r="B28" s="29">
        <v>10933</v>
      </c>
      <c r="C28" s="30">
        <f t="shared" si="1"/>
        <v>5239.8</v>
      </c>
      <c r="D28" s="31">
        <v>2935.8</v>
      </c>
      <c r="E28" s="31">
        <v>2304</v>
      </c>
      <c r="F28" s="30">
        <v>1361</v>
      </c>
      <c r="G28" s="31">
        <v>687.2</v>
      </c>
      <c r="H28" s="31"/>
      <c r="I28" s="31"/>
      <c r="J28" s="31">
        <v>673.8</v>
      </c>
      <c r="K28" s="31">
        <v>210.6</v>
      </c>
      <c r="L28" s="31">
        <v>988.4</v>
      </c>
      <c r="M28" s="31">
        <v>3133.2</v>
      </c>
      <c r="N28" s="16"/>
      <c r="O28" s="31"/>
      <c r="P28"/>
      <c r="Q28" s="32"/>
      <c r="R28" s="33">
        <f t="shared" si="0"/>
        <v>0</v>
      </c>
      <c r="S28" s="6"/>
      <c r="T28" s="16"/>
    </row>
    <row r="29" spans="1:20" s="19" customFormat="1" ht="15.5" x14ac:dyDescent="0.35">
      <c r="A29" s="7">
        <v>1962</v>
      </c>
      <c r="B29" s="29">
        <v>11223</v>
      </c>
      <c r="C29" s="30">
        <f t="shared" si="1"/>
        <v>5283.8</v>
      </c>
      <c r="D29" s="31">
        <v>2853</v>
      </c>
      <c r="E29" s="31">
        <v>2430.8000000000002</v>
      </c>
      <c r="F29" s="30">
        <v>1366</v>
      </c>
      <c r="G29" s="31">
        <v>664.8</v>
      </c>
      <c r="H29" s="31"/>
      <c r="I29" s="31"/>
      <c r="J29" s="31">
        <v>701.2</v>
      </c>
      <c r="K29" s="31">
        <v>207</v>
      </c>
      <c r="L29" s="31">
        <v>1110.7</v>
      </c>
      <c r="M29" s="31">
        <v>3255.5</v>
      </c>
      <c r="N29" s="16"/>
      <c r="O29" s="31"/>
      <c r="P29"/>
      <c r="Q29" s="32"/>
      <c r="R29" s="33">
        <f t="shared" si="0"/>
        <v>0</v>
      </c>
      <c r="S29" s="6"/>
      <c r="T29" s="16"/>
    </row>
    <row r="30" spans="1:20" s="19" customFormat="1" ht="15.5" x14ac:dyDescent="0.35">
      <c r="A30" s="7">
        <v>1963</v>
      </c>
      <c r="B30" s="29">
        <v>11678</v>
      </c>
      <c r="C30" s="30">
        <f t="shared" si="1"/>
        <v>5413</v>
      </c>
      <c r="D30" s="31">
        <v>2794</v>
      </c>
      <c r="E30" s="31">
        <v>2619</v>
      </c>
      <c r="F30" s="30">
        <v>1433</v>
      </c>
      <c r="G30" s="31">
        <v>656.8</v>
      </c>
      <c r="H30" s="31"/>
      <c r="I30" s="31"/>
      <c r="J30" s="31">
        <v>776.2</v>
      </c>
      <c r="K30" s="31">
        <v>214.2</v>
      </c>
      <c r="L30" s="31">
        <v>1167.5</v>
      </c>
      <c r="M30" s="31">
        <v>3450.3</v>
      </c>
      <c r="N30" s="16"/>
      <c r="O30" s="31"/>
      <c r="P30"/>
      <c r="Q30" s="32"/>
      <c r="R30" s="33">
        <f t="shared" si="0"/>
        <v>0</v>
      </c>
      <c r="S30" s="6"/>
      <c r="T30" s="16"/>
    </row>
    <row r="31" spans="1:20" s="19" customFormat="1" ht="15.5" x14ac:dyDescent="0.35">
      <c r="A31" s="7">
        <v>1964</v>
      </c>
      <c r="B31" s="29">
        <v>12128</v>
      </c>
      <c r="C31" s="30">
        <f t="shared" si="1"/>
        <v>5601.7</v>
      </c>
      <c r="D31" s="31">
        <v>2761</v>
      </c>
      <c r="E31" s="31">
        <v>2840.7</v>
      </c>
      <c r="F31" s="30">
        <v>1455.2</v>
      </c>
      <c r="G31" s="31">
        <v>635.4</v>
      </c>
      <c r="H31" s="31"/>
      <c r="I31" s="31"/>
      <c r="J31" s="31">
        <v>819.8</v>
      </c>
      <c r="K31" s="31">
        <v>222.1</v>
      </c>
      <c r="L31" s="31">
        <v>1206.5999999999999</v>
      </c>
      <c r="M31" s="31">
        <v>3642.4</v>
      </c>
      <c r="N31" s="16"/>
      <c r="O31" s="31"/>
      <c r="P31"/>
      <c r="Q31" s="32"/>
      <c r="R31" s="33">
        <f t="shared" si="0"/>
        <v>0</v>
      </c>
      <c r="S31" s="6"/>
      <c r="T31" s="16"/>
    </row>
    <row r="32" spans="1:20" s="19" customFormat="1" ht="15.5" x14ac:dyDescent="0.35">
      <c r="A32" s="7">
        <v>1965</v>
      </c>
      <c r="B32" s="29">
        <v>11902</v>
      </c>
      <c r="C32" s="30">
        <f t="shared" si="1"/>
        <v>5623</v>
      </c>
      <c r="D32" s="31">
        <v>2696.5</v>
      </c>
      <c r="E32" s="31">
        <v>2926.5</v>
      </c>
      <c r="F32" s="30">
        <v>1384.8</v>
      </c>
      <c r="G32" s="31">
        <v>589.4</v>
      </c>
      <c r="H32" s="31"/>
      <c r="I32" s="31"/>
      <c r="J32" s="31">
        <v>795.4</v>
      </c>
      <c r="K32" s="31">
        <v>219.9</v>
      </c>
      <c r="L32" s="31">
        <v>1200.8</v>
      </c>
      <c r="M32" s="31">
        <v>3473.5</v>
      </c>
      <c r="N32" s="16"/>
      <c r="O32" s="31"/>
      <c r="P32"/>
      <c r="Q32" s="32"/>
      <c r="R32" s="33">
        <f t="shared" si="0"/>
        <v>0</v>
      </c>
      <c r="S32" s="6"/>
      <c r="T32" s="16"/>
    </row>
    <row r="33" spans="1:20" s="19" customFormat="1" ht="15.5" x14ac:dyDescent="0.35">
      <c r="A33" s="7">
        <v>1966</v>
      </c>
      <c r="B33" s="29">
        <v>11723</v>
      </c>
      <c r="C33" s="30">
        <f t="shared" si="1"/>
        <v>5500.8</v>
      </c>
      <c r="D33" s="31">
        <v>2598</v>
      </c>
      <c r="E33" s="31">
        <v>2902.8</v>
      </c>
      <c r="F33" s="30">
        <v>1339.3</v>
      </c>
      <c r="G33" s="31">
        <v>557.5</v>
      </c>
      <c r="H33" s="31"/>
      <c r="I33" s="31"/>
      <c r="J33" s="31">
        <v>781.8</v>
      </c>
      <c r="K33" s="31">
        <v>211.5</v>
      </c>
      <c r="L33" s="31">
        <v>1261.3</v>
      </c>
      <c r="M33" s="31">
        <v>3410.1</v>
      </c>
      <c r="N33" s="16"/>
      <c r="O33" s="31"/>
      <c r="P33"/>
      <c r="Q33" s="32"/>
      <c r="R33" s="33">
        <f t="shared" si="0"/>
        <v>0</v>
      </c>
      <c r="S33" s="6"/>
      <c r="T33" s="16"/>
    </row>
    <row r="34" spans="1:20" s="19" customFormat="1" ht="15.5" x14ac:dyDescent="0.35">
      <c r="A34" s="7">
        <v>1967</v>
      </c>
      <c r="B34" s="29">
        <v>11677</v>
      </c>
      <c r="C34" s="30">
        <f t="shared" si="1"/>
        <v>5400.9</v>
      </c>
      <c r="D34" s="31">
        <v>2508</v>
      </c>
      <c r="E34" s="31">
        <v>2892.9</v>
      </c>
      <c r="F34" s="30">
        <v>1371.4</v>
      </c>
      <c r="G34" s="31">
        <v>561</v>
      </c>
      <c r="H34" s="31"/>
      <c r="I34" s="31"/>
      <c r="J34" s="31">
        <v>810.4</v>
      </c>
      <c r="K34" s="31">
        <v>210.7</v>
      </c>
      <c r="L34" s="31">
        <v>1282.8</v>
      </c>
      <c r="M34" s="31">
        <v>3411.2</v>
      </c>
      <c r="N34" s="16"/>
      <c r="O34" s="31"/>
      <c r="P34"/>
      <c r="Q34" s="32"/>
      <c r="R34" s="33">
        <f t="shared" si="0"/>
        <v>0</v>
      </c>
      <c r="S34" s="6"/>
      <c r="T34" s="16"/>
    </row>
    <row r="35" spans="1:20" s="19" customFormat="1" ht="15.5" x14ac:dyDescent="0.35">
      <c r="A35" s="7">
        <v>1968</v>
      </c>
      <c r="B35" s="29">
        <v>11401</v>
      </c>
      <c r="C35" s="30">
        <f t="shared" si="1"/>
        <v>5283.2</v>
      </c>
      <c r="D35" s="31">
        <v>2445</v>
      </c>
      <c r="E35" s="31">
        <v>2838.2</v>
      </c>
      <c r="F35" s="30">
        <v>1336.2</v>
      </c>
      <c r="G35" s="31">
        <v>564.6</v>
      </c>
      <c r="H35" s="31"/>
      <c r="I35" s="31"/>
      <c r="J35" s="31">
        <v>771.6</v>
      </c>
      <c r="K35" s="31">
        <v>203.6</v>
      </c>
      <c r="L35" s="31">
        <v>1210.7</v>
      </c>
      <c r="M35" s="31">
        <v>3367.3</v>
      </c>
      <c r="N35" s="16"/>
      <c r="O35" s="31"/>
      <c r="P35"/>
      <c r="Q35" s="32"/>
      <c r="R35" s="33">
        <f t="shared" si="0"/>
        <v>0</v>
      </c>
      <c r="S35" s="6"/>
      <c r="T35" s="16"/>
    </row>
    <row r="36" spans="1:20" s="19" customFormat="1" ht="15.5" x14ac:dyDescent="0.35">
      <c r="A36" s="7">
        <v>1969</v>
      </c>
      <c r="B36" s="29">
        <v>11626</v>
      </c>
      <c r="C36" s="30">
        <f t="shared" si="1"/>
        <v>5377.5</v>
      </c>
      <c r="D36" s="31">
        <v>2401</v>
      </c>
      <c r="E36" s="31">
        <v>2976.5</v>
      </c>
      <c r="F36" s="30">
        <v>1330.3</v>
      </c>
      <c r="G36" s="31">
        <v>551.1</v>
      </c>
      <c r="H36" s="31"/>
      <c r="I36" s="31"/>
      <c r="J36" s="31">
        <v>779.2</v>
      </c>
      <c r="K36" s="31">
        <v>203.5</v>
      </c>
      <c r="L36" s="31">
        <v>1172.8</v>
      </c>
      <c r="M36" s="31">
        <v>3541.9</v>
      </c>
      <c r="N36" s="16"/>
      <c r="O36" s="31"/>
      <c r="P36"/>
      <c r="Q36" s="32"/>
      <c r="R36" s="33">
        <f t="shared" si="0"/>
        <v>0</v>
      </c>
      <c r="S36" s="6"/>
      <c r="T36" s="16"/>
    </row>
    <row r="37" spans="1:20" s="19" customFormat="1" ht="15.5" x14ac:dyDescent="0.35">
      <c r="A37" s="7">
        <v>1970</v>
      </c>
      <c r="B37" s="29">
        <v>11985</v>
      </c>
      <c r="C37" s="30">
        <f t="shared" si="1"/>
        <v>5502.7</v>
      </c>
      <c r="D37" s="31">
        <v>2295</v>
      </c>
      <c r="E37" s="31">
        <v>3207.7</v>
      </c>
      <c r="F37" s="30">
        <v>1453.5</v>
      </c>
      <c r="G37" s="31">
        <v>536.4</v>
      </c>
      <c r="H37" s="31"/>
      <c r="I37" s="31"/>
      <c r="J37" s="31">
        <v>917.1</v>
      </c>
      <c r="K37" s="31">
        <v>204.8</v>
      </c>
      <c r="L37" s="31">
        <v>1169.0999999999999</v>
      </c>
      <c r="M37" s="31">
        <v>3654.9</v>
      </c>
      <c r="N37" s="16"/>
      <c r="O37" s="31"/>
      <c r="P37"/>
      <c r="Q37" s="32"/>
      <c r="R37" s="33">
        <f t="shared" si="0"/>
        <v>0</v>
      </c>
      <c r="S37" s="6"/>
      <c r="T37" s="16"/>
    </row>
    <row r="38" spans="1:20" s="19" customFormat="1" ht="15.5" x14ac:dyDescent="0.35">
      <c r="A38" s="7">
        <v>1971</v>
      </c>
      <c r="B38" s="29">
        <v>12324</v>
      </c>
      <c r="C38" s="30">
        <f t="shared" si="1"/>
        <v>5648.5</v>
      </c>
      <c r="D38" s="31">
        <v>2195</v>
      </c>
      <c r="E38" s="31">
        <v>3453.5</v>
      </c>
      <c r="F38" s="30">
        <v>1544.9</v>
      </c>
      <c r="G38" s="31">
        <v>482.7</v>
      </c>
      <c r="H38" s="31">
        <v>622.5</v>
      </c>
      <c r="I38" s="31">
        <v>372.5</v>
      </c>
      <c r="J38" s="31">
        <v>1062.2</v>
      </c>
      <c r="K38" s="31">
        <v>214.1</v>
      </c>
      <c r="L38" s="31">
        <v>1203.5</v>
      </c>
      <c r="M38" s="31">
        <v>3713</v>
      </c>
      <c r="N38" s="16"/>
      <c r="O38" s="31"/>
      <c r="P38"/>
      <c r="Q38" s="32"/>
      <c r="R38" s="33">
        <f t="shared" si="0"/>
        <v>0</v>
      </c>
      <c r="S38" s="6"/>
      <c r="T38" s="16"/>
    </row>
    <row r="39" spans="1:20" s="19" customFormat="1" ht="15.5" x14ac:dyDescent="0.35">
      <c r="A39" s="7">
        <v>1972</v>
      </c>
      <c r="B39" s="29">
        <v>12847</v>
      </c>
      <c r="C39" s="30">
        <f t="shared" si="1"/>
        <v>5920.7</v>
      </c>
      <c r="D39" s="31">
        <v>2155</v>
      </c>
      <c r="E39" s="31">
        <v>3765.7</v>
      </c>
      <c r="F39" s="30">
        <f t="shared" ref="F39:F44" si="2">SUM(G39:I39)</f>
        <v>1558.8</v>
      </c>
      <c r="G39" s="31">
        <v>479.7</v>
      </c>
      <c r="H39" s="31">
        <v>660.1</v>
      </c>
      <c r="I39" s="31">
        <v>419</v>
      </c>
      <c r="J39" s="31">
        <v>1079.0999999999999</v>
      </c>
      <c r="K39" s="31">
        <v>211.3</v>
      </c>
      <c r="L39" s="31">
        <v>1280.4000000000001</v>
      </c>
      <c r="M39" s="31">
        <v>3875.8</v>
      </c>
      <c r="N39" s="16"/>
      <c r="O39" s="31"/>
      <c r="P39"/>
      <c r="Q39" s="32"/>
      <c r="R39" s="33">
        <f t="shared" si="0"/>
        <v>0</v>
      </c>
      <c r="S39" s="6"/>
      <c r="T39" s="16"/>
    </row>
    <row r="40" spans="1:20" s="19" customFormat="1" ht="15.5" x14ac:dyDescent="0.35">
      <c r="A40" s="7">
        <v>1973</v>
      </c>
      <c r="B40" s="29" t="s">
        <v>36</v>
      </c>
      <c r="C40" s="29" t="s">
        <v>36</v>
      </c>
      <c r="D40" s="31" t="s">
        <v>36</v>
      </c>
      <c r="E40" s="31" t="s">
        <v>36</v>
      </c>
      <c r="F40" s="29" t="s">
        <v>36</v>
      </c>
      <c r="G40" s="31" t="s">
        <v>36</v>
      </c>
      <c r="H40" s="31" t="s">
        <v>36</v>
      </c>
      <c r="I40" s="31" t="s">
        <v>36</v>
      </c>
      <c r="J40" s="31" t="s">
        <v>36</v>
      </c>
      <c r="K40" s="31" t="s">
        <v>36</v>
      </c>
      <c r="L40" s="31" t="s">
        <v>36</v>
      </c>
      <c r="M40" s="31" t="s">
        <v>36</v>
      </c>
      <c r="N40" s="16"/>
      <c r="O40" s="31"/>
      <c r="P40"/>
      <c r="Q40" s="32"/>
      <c r="R40" s="33" t="e">
        <f t="shared" si="0"/>
        <v>#VALUE!</v>
      </c>
      <c r="S40" s="6"/>
      <c r="T40" s="16"/>
    </row>
    <row r="41" spans="1:20" s="19" customFormat="1" ht="15.5" x14ac:dyDescent="0.35">
      <c r="A41" s="7">
        <v>1974</v>
      </c>
      <c r="B41" s="29">
        <v>13481</v>
      </c>
      <c r="C41" s="30">
        <f t="shared" si="1"/>
        <v>6220</v>
      </c>
      <c r="D41" s="31">
        <v>2068</v>
      </c>
      <c r="E41" s="31">
        <v>4152</v>
      </c>
      <c r="F41" s="30">
        <f t="shared" si="2"/>
        <v>1660.3000000000002</v>
      </c>
      <c r="G41" s="31">
        <v>478.4</v>
      </c>
      <c r="H41" s="31">
        <v>767</v>
      </c>
      <c r="I41" s="31">
        <v>414.9</v>
      </c>
      <c r="J41" s="31">
        <f t="shared" ref="J41:J69" si="3">H41+I41</f>
        <v>1181.9000000000001</v>
      </c>
      <c r="K41" s="31">
        <v>215</v>
      </c>
      <c r="L41" s="31">
        <v>1405.5</v>
      </c>
      <c r="M41" s="31">
        <v>3980.2</v>
      </c>
      <c r="N41" s="16"/>
      <c r="O41" s="31"/>
      <c r="P41"/>
      <c r="Q41" s="32"/>
      <c r="R41" s="33">
        <f t="shared" si="0"/>
        <v>0</v>
      </c>
      <c r="S41" s="6"/>
      <c r="T41" s="16"/>
    </row>
    <row r="42" spans="1:20" s="19" customFormat="1" ht="15.5" x14ac:dyDescent="0.35">
      <c r="A42" s="7">
        <v>1975</v>
      </c>
      <c r="B42" s="29">
        <v>14278</v>
      </c>
      <c r="C42" s="30">
        <f t="shared" si="1"/>
        <v>6533.7</v>
      </c>
      <c r="D42" s="31">
        <v>2042</v>
      </c>
      <c r="E42" s="31">
        <v>4491.7</v>
      </c>
      <c r="F42" s="30">
        <f t="shared" si="2"/>
        <v>1718.4</v>
      </c>
      <c r="G42" s="31">
        <v>518.6</v>
      </c>
      <c r="H42" s="31">
        <v>680.2</v>
      </c>
      <c r="I42" s="31">
        <v>519.6</v>
      </c>
      <c r="J42" s="31">
        <f t="shared" si="3"/>
        <v>1199.8000000000002</v>
      </c>
      <c r="K42" s="31">
        <v>234.7</v>
      </c>
      <c r="L42" s="31">
        <v>1578.4</v>
      </c>
      <c r="M42" s="31">
        <v>4212.8</v>
      </c>
      <c r="N42" s="16"/>
      <c r="O42" s="31"/>
      <c r="P42"/>
      <c r="Q42" s="32"/>
      <c r="R42" s="33">
        <f t="shared" si="0"/>
        <v>0</v>
      </c>
      <c r="S42" s="6"/>
      <c r="T42" s="16"/>
    </row>
    <row r="43" spans="1:20" s="19" customFormat="1" ht="15.5" x14ac:dyDescent="0.35">
      <c r="A43" s="7">
        <v>1976</v>
      </c>
      <c r="B43" s="29">
        <v>14048</v>
      </c>
      <c r="C43" s="30">
        <f t="shared" si="1"/>
        <v>6424.3</v>
      </c>
      <c r="D43" s="31">
        <v>2023</v>
      </c>
      <c r="E43" s="31">
        <v>4401.3</v>
      </c>
      <c r="F43" s="30">
        <f t="shared" si="2"/>
        <v>1693.8</v>
      </c>
      <c r="G43" s="31">
        <v>518.4</v>
      </c>
      <c r="H43" s="31">
        <v>591.9</v>
      </c>
      <c r="I43" s="31">
        <v>583.5</v>
      </c>
      <c r="J43" s="31">
        <f t="shared" si="3"/>
        <v>1175.4000000000001</v>
      </c>
      <c r="K43" s="31">
        <v>221</v>
      </c>
      <c r="L43" s="31">
        <v>1708.7</v>
      </c>
      <c r="M43" s="31">
        <v>4000.2</v>
      </c>
      <c r="N43" s="16"/>
      <c r="O43" s="31"/>
      <c r="P43"/>
      <c r="Q43" s="32"/>
      <c r="R43" s="33">
        <f t="shared" si="0"/>
        <v>0</v>
      </c>
      <c r="S43" s="6"/>
      <c r="T43" s="16"/>
    </row>
    <row r="44" spans="1:20" s="19" customFormat="1" ht="15.5" x14ac:dyDescent="0.35">
      <c r="A44" s="7">
        <v>1977</v>
      </c>
      <c r="B44" s="29">
        <v>13362.3</v>
      </c>
      <c r="C44" s="30">
        <f t="shared" si="1"/>
        <v>5865.2000000000007</v>
      </c>
      <c r="D44" s="31">
        <v>1974.4</v>
      </c>
      <c r="E44" s="31">
        <v>3890.8</v>
      </c>
      <c r="F44" s="30">
        <f t="shared" si="2"/>
        <v>1864.9</v>
      </c>
      <c r="G44" s="31">
        <v>681.7</v>
      </c>
      <c r="H44" s="31">
        <v>605.5</v>
      </c>
      <c r="I44" s="31">
        <v>577.70000000000005</v>
      </c>
      <c r="J44" s="31">
        <f t="shared" si="3"/>
        <v>1183.2</v>
      </c>
      <c r="K44" s="31">
        <v>208.3</v>
      </c>
      <c r="L44" s="31">
        <v>1523.9</v>
      </c>
      <c r="M44" s="31">
        <v>3900</v>
      </c>
      <c r="N44" s="16"/>
      <c r="O44" s="31"/>
      <c r="P44"/>
      <c r="Q44" s="32"/>
      <c r="R44" s="33">
        <f t="shared" si="0"/>
        <v>0</v>
      </c>
      <c r="S44" s="6"/>
      <c r="T44" s="16"/>
    </row>
    <row r="45" spans="1:20" s="19" customFormat="1" ht="15.5" x14ac:dyDescent="0.35">
      <c r="A45" s="7">
        <v>1978</v>
      </c>
      <c r="B45" s="29">
        <v>12526.1</v>
      </c>
      <c r="C45" s="30">
        <f t="shared" si="1"/>
        <v>5557.2000000000007</v>
      </c>
      <c r="D45" s="31">
        <v>1906.9</v>
      </c>
      <c r="E45" s="31">
        <v>3650.3</v>
      </c>
      <c r="F45" s="30">
        <f t="shared" ref="F45:F92" si="4">SUM(G45:I45)</f>
        <v>1721.4</v>
      </c>
      <c r="G45" s="31">
        <v>666.8</v>
      </c>
      <c r="H45" s="31">
        <v>557.6</v>
      </c>
      <c r="I45" s="31">
        <v>497</v>
      </c>
      <c r="J45" s="31">
        <f t="shared" si="3"/>
        <v>1054.5999999999999</v>
      </c>
      <c r="K45" s="31">
        <v>198.7</v>
      </c>
      <c r="L45" s="31">
        <v>1382</v>
      </c>
      <c r="M45" s="31">
        <v>3666.8</v>
      </c>
      <c r="N45" s="16"/>
      <c r="O45" s="31"/>
      <c r="P45"/>
      <c r="Q45" s="32"/>
      <c r="R45" s="33">
        <f t="shared" si="0"/>
        <v>0</v>
      </c>
      <c r="S45" s="6"/>
      <c r="T45" s="16"/>
    </row>
    <row r="46" spans="1:20" s="19" customFormat="1" ht="15.5" x14ac:dyDescent="0.35">
      <c r="A46" s="7">
        <v>1979</v>
      </c>
      <c r="B46" s="29">
        <v>11995.9</v>
      </c>
      <c r="C46" s="30">
        <f t="shared" si="1"/>
        <v>5288.7000000000007</v>
      </c>
      <c r="D46" s="31">
        <v>1825.4</v>
      </c>
      <c r="E46" s="31">
        <v>3463.3</v>
      </c>
      <c r="F46" s="30">
        <f t="shared" si="4"/>
        <v>1732.1</v>
      </c>
      <c r="G46" s="31">
        <v>673.9</v>
      </c>
      <c r="H46" s="31">
        <v>536.79999999999995</v>
      </c>
      <c r="I46" s="31">
        <v>521.4</v>
      </c>
      <c r="J46" s="31">
        <f t="shared" si="3"/>
        <v>1058.1999999999998</v>
      </c>
      <c r="K46" s="31">
        <v>194.2</v>
      </c>
      <c r="L46" s="31">
        <v>1341.4</v>
      </c>
      <c r="M46" s="31">
        <v>3439.5</v>
      </c>
      <c r="N46" s="16"/>
      <c r="O46" s="31"/>
      <c r="P46"/>
      <c r="Q46" s="32"/>
      <c r="R46" s="33">
        <f t="shared" si="0"/>
        <v>0</v>
      </c>
      <c r="S46" s="6"/>
      <c r="T46" s="16"/>
    </row>
    <row r="47" spans="1:20" s="19" customFormat="1" ht="15.5" x14ac:dyDescent="0.35">
      <c r="A47" s="7">
        <v>1980</v>
      </c>
      <c r="B47" s="29">
        <v>12125.8</v>
      </c>
      <c r="C47" s="30">
        <f t="shared" si="1"/>
        <v>5234.6000000000004</v>
      </c>
      <c r="D47" s="31">
        <v>1772.6</v>
      </c>
      <c r="E47" s="31">
        <v>3462</v>
      </c>
      <c r="F47" s="30">
        <f t="shared" si="4"/>
        <v>1795.9</v>
      </c>
      <c r="G47" s="31">
        <v>682.9</v>
      </c>
      <c r="H47" s="31">
        <v>565.4</v>
      </c>
      <c r="I47" s="31">
        <v>547.6</v>
      </c>
      <c r="J47" s="31">
        <f t="shared" si="3"/>
        <v>1113</v>
      </c>
      <c r="K47" s="31">
        <v>200.2</v>
      </c>
      <c r="L47" s="31">
        <v>1318.9</v>
      </c>
      <c r="M47" s="31">
        <v>3576.2</v>
      </c>
      <c r="N47" s="16"/>
      <c r="O47" s="31"/>
      <c r="P47"/>
      <c r="Q47" s="32"/>
      <c r="R47" s="33">
        <f t="shared" si="0"/>
        <v>0</v>
      </c>
      <c r="S47" s="6"/>
      <c r="T47" s="16"/>
    </row>
    <row r="48" spans="1:20" s="19" customFormat="1" ht="15.5" x14ac:dyDescent="0.35">
      <c r="A48" s="7">
        <v>1981</v>
      </c>
      <c r="B48" s="29">
        <v>12165.9</v>
      </c>
      <c r="C48" s="30">
        <f t="shared" si="1"/>
        <v>5231.1000000000004</v>
      </c>
      <c r="D48" s="31">
        <v>1764.4</v>
      </c>
      <c r="E48" s="31">
        <v>3466.7</v>
      </c>
      <c r="F48" s="30">
        <f t="shared" si="4"/>
        <v>1776.1000000000001</v>
      </c>
      <c r="G48" s="31">
        <v>701.1</v>
      </c>
      <c r="H48" s="31">
        <v>565.79999999999995</v>
      </c>
      <c r="I48" s="31">
        <v>509.2</v>
      </c>
      <c r="J48" s="31">
        <f t="shared" si="3"/>
        <v>1075</v>
      </c>
      <c r="K48" s="31">
        <v>203.8</v>
      </c>
      <c r="L48" s="31">
        <v>1308.5</v>
      </c>
      <c r="M48" s="31">
        <v>3646.4</v>
      </c>
      <c r="N48" s="16"/>
      <c r="O48" s="31"/>
      <c r="P48"/>
      <c r="Q48" s="32"/>
      <c r="R48" s="33">
        <f t="shared" si="0"/>
        <v>0</v>
      </c>
      <c r="S48" s="6"/>
      <c r="T48" s="16"/>
    </row>
    <row r="49" spans="1:20" s="19" customFormat="1" ht="15.5" x14ac:dyDescent="0.35">
      <c r="A49" s="7">
        <v>1982</v>
      </c>
      <c r="B49" s="29">
        <v>12162.5</v>
      </c>
      <c r="C49" s="30">
        <f t="shared" si="1"/>
        <v>5278</v>
      </c>
      <c r="D49" s="31">
        <v>1779.8</v>
      </c>
      <c r="E49" s="31">
        <v>3498.2</v>
      </c>
      <c r="F49" s="30">
        <f t="shared" si="4"/>
        <v>1776.3</v>
      </c>
      <c r="G49" s="31">
        <v>706.4</v>
      </c>
      <c r="H49" s="31">
        <v>557.20000000000005</v>
      </c>
      <c r="I49" s="31">
        <v>512.70000000000005</v>
      </c>
      <c r="J49" s="31">
        <f t="shared" si="3"/>
        <v>1069.9000000000001</v>
      </c>
      <c r="K49" s="31">
        <v>205.5</v>
      </c>
      <c r="L49" s="31">
        <v>1274.5</v>
      </c>
      <c r="M49" s="31">
        <v>3628.2</v>
      </c>
      <c r="N49" s="16"/>
      <c r="O49" s="31"/>
      <c r="P49"/>
      <c r="Q49" s="32"/>
      <c r="R49" s="33">
        <f t="shared" si="0"/>
        <v>0</v>
      </c>
      <c r="S49" s="6"/>
      <c r="T49" s="16"/>
    </row>
    <row r="50" spans="1:20" s="19" customFormat="1" ht="15.5" x14ac:dyDescent="0.35">
      <c r="A50" s="7">
        <v>1983</v>
      </c>
      <c r="B50" s="29">
        <v>11860.8</v>
      </c>
      <c r="C50" s="30">
        <f t="shared" si="1"/>
        <v>5166.8</v>
      </c>
      <c r="D50" s="31">
        <v>1736.4</v>
      </c>
      <c r="E50" s="31">
        <v>3430.4</v>
      </c>
      <c r="F50" s="30">
        <f t="shared" si="4"/>
        <v>1702.8</v>
      </c>
      <c r="G50" s="31">
        <v>686</v>
      </c>
      <c r="H50" s="31">
        <v>523.29999999999995</v>
      </c>
      <c r="I50" s="31">
        <v>493.5</v>
      </c>
      <c r="J50" s="31">
        <f t="shared" si="3"/>
        <v>1016.8</v>
      </c>
      <c r="K50" s="31">
        <v>200.3</v>
      </c>
      <c r="L50" s="31">
        <v>1180.8</v>
      </c>
      <c r="M50" s="31">
        <v>3610.1</v>
      </c>
      <c r="N50" s="16"/>
      <c r="O50" s="31"/>
      <c r="P50"/>
      <c r="Q50" s="32"/>
      <c r="R50" s="33">
        <f t="shared" si="0"/>
        <v>0</v>
      </c>
      <c r="S50" s="6"/>
      <c r="T50" s="16"/>
    </row>
    <row r="51" spans="1:20" s="19" customFormat="1" ht="15.5" x14ac:dyDescent="0.35">
      <c r="A51" s="7">
        <v>1984</v>
      </c>
      <c r="B51" s="29">
        <v>11629.4</v>
      </c>
      <c r="C51" s="30">
        <f t="shared" si="1"/>
        <v>5054.5</v>
      </c>
      <c r="D51" s="31">
        <v>1679</v>
      </c>
      <c r="E51" s="31">
        <v>3375.5</v>
      </c>
      <c r="F51" s="30">
        <f t="shared" si="4"/>
        <v>1654.8</v>
      </c>
      <c r="G51" s="31">
        <v>670.1</v>
      </c>
      <c r="H51" s="31">
        <v>514.4</v>
      </c>
      <c r="I51" s="31">
        <v>470.3</v>
      </c>
      <c r="J51" s="31">
        <f t="shared" si="3"/>
        <v>984.7</v>
      </c>
      <c r="K51" s="31">
        <v>197.4</v>
      </c>
      <c r="L51" s="31">
        <v>1127.7</v>
      </c>
      <c r="M51" s="31">
        <v>3595</v>
      </c>
      <c r="N51" s="16"/>
      <c r="O51" s="31"/>
      <c r="P51"/>
      <c r="Q51" s="32"/>
      <c r="R51" s="33">
        <f t="shared" si="0"/>
        <v>0</v>
      </c>
      <c r="S51" s="6"/>
      <c r="T51" s="16"/>
    </row>
    <row r="52" spans="1:20" s="19" customFormat="1" ht="15.5" x14ac:dyDescent="0.35">
      <c r="A52" s="7">
        <v>1985</v>
      </c>
      <c r="B52" s="29">
        <v>11329.5</v>
      </c>
      <c r="C52" s="30">
        <f t="shared" si="1"/>
        <v>4900.1000000000004</v>
      </c>
      <c r="D52" s="31">
        <v>1618.4</v>
      </c>
      <c r="E52" s="31">
        <v>3281.7</v>
      </c>
      <c r="F52" s="30">
        <f t="shared" si="4"/>
        <v>1639</v>
      </c>
      <c r="G52" s="31">
        <v>662.7</v>
      </c>
      <c r="H52" s="31">
        <v>510</v>
      </c>
      <c r="I52" s="31">
        <v>466.3</v>
      </c>
      <c r="J52" s="31">
        <f t="shared" si="3"/>
        <v>976.3</v>
      </c>
      <c r="K52" s="31">
        <v>193.4</v>
      </c>
      <c r="L52" s="31">
        <v>1096.7</v>
      </c>
      <c r="M52" s="31">
        <v>3500.3</v>
      </c>
      <c r="N52" s="16"/>
      <c r="O52" s="31"/>
      <c r="P52"/>
      <c r="Q52" s="32"/>
      <c r="R52" s="33">
        <f t="shared" si="0"/>
        <v>0</v>
      </c>
      <c r="S52" s="6"/>
      <c r="T52" s="16"/>
    </row>
    <row r="53" spans="1:20" s="19" customFormat="1" ht="15.5" x14ac:dyDescent="0.35">
      <c r="A53" s="7">
        <v>1986</v>
      </c>
      <c r="B53" s="29">
        <v>10955.8</v>
      </c>
      <c r="C53" s="30">
        <f t="shared" si="1"/>
        <v>4727.3</v>
      </c>
      <c r="D53" s="31">
        <v>1547.4</v>
      </c>
      <c r="E53" s="31">
        <v>3179.9</v>
      </c>
      <c r="F53" s="30">
        <f t="shared" si="4"/>
        <v>1598.6000000000001</v>
      </c>
      <c r="G53" s="31">
        <v>647.9</v>
      </c>
      <c r="H53" s="31">
        <v>491.5</v>
      </c>
      <c r="I53" s="31">
        <v>459.2</v>
      </c>
      <c r="J53" s="31">
        <f t="shared" si="3"/>
        <v>950.7</v>
      </c>
      <c r="K53" s="31">
        <v>185.8</v>
      </c>
      <c r="L53" s="31">
        <v>1023.3</v>
      </c>
      <c r="M53" s="31">
        <v>3420.8</v>
      </c>
      <c r="N53" s="16"/>
      <c r="O53" s="31"/>
      <c r="P53"/>
      <c r="Q53" s="32"/>
      <c r="R53" s="33">
        <f t="shared" si="0"/>
        <v>0</v>
      </c>
      <c r="S53" s="6"/>
      <c r="T53" s="16"/>
    </row>
    <row r="54" spans="1:20" s="19" customFormat="1" ht="15.5" x14ac:dyDescent="0.35">
      <c r="A54" s="7">
        <v>1987</v>
      </c>
      <c r="B54" s="29">
        <v>10666.6</v>
      </c>
      <c r="C54" s="30">
        <f t="shared" si="1"/>
        <v>4570.7</v>
      </c>
      <c r="D54" s="31">
        <v>1432.7</v>
      </c>
      <c r="E54" s="31">
        <v>3138</v>
      </c>
      <c r="F54" s="30">
        <f t="shared" si="4"/>
        <v>1572.1000000000001</v>
      </c>
      <c r="G54" s="31">
        <v>643.70000000000005</v>
      </c>
      <c r="H54" s="31">
        <v>490.6</v>
      </c>
      <c r="I54" s="31">
        <v>437.8</v>
      </c>
      <c r="J54" s="31">
        <f t="shared" si="3"/>
        <v>928.40000000000009</v>
      </c>
      <c r="K54" s="31">
        <v>194.9</v>
      </c>
      <c r="L54" s="31">
        <v>924.8</v>
      </c>
      <c r="M54" s="31">
        <v>3404.1</v>
      </c>
      <c r="N54" s="16"/>
      <c r="O54" s="31"/>
      <c r="P54"/>
      <c r="Q54" s="32"/>
      <c r="R54" s="33">
        <f t="shared" si="0"/>
        <v>0</v>
      </c>
      <c r="S54" s="6"/>
      <c r="T54" s="16"/>
    </row>
    <row r="55" spans="1:20" s="19" customFormat="1" ht="15.5" x14ac:dyDescent="0.35">
      <c r="A55" s="7">
        <v>1988</v>
      </c>
      <c r="B55" s="29">
        <v>10756.2</v>
      </c>
      <c r="C55" s="30">
        <f t="shared" si="1"/>
        <v>4664.3999999999996</v>
      </c>
      <c r="D55" s="31">
        <v>1408.1</v>
      </c>
      <c r="E55" s="31">
        <v>3256.3</v>
      </c>
      <c r="F55" s="30">
        <f t="shared" si="4"/>
        <v>1528.3</v>
      </c>
      <c r="G55" s="31">
        <v>622.1</v>
      </c>
      <c r="H55" s="31">
        <v>522.4</v>
      </c>
      <c r="I55" s="31">
        <v>383.8</v>
      </c>
      <c r="J55" s="31">
        <f t="shared" si="3"/>
        <v>906.2</v>
      </c>
      <c r="K55" s="31">
        <v>865.3</v>
      </c>
      <c r="L55" s="31">
        <v>198.1</v>
      </c>
      <c r="M55" s="31">
        <v>3500.1</v>
      </c>
      <c r="N55" s="16"/>
      <c r="O55" s="31"/>
      <c r="P55"/>
      <c r="Q55" s="32"/>
      <c r="R55" s="33">
        <f t="shared" si="0"/>
        <v>0</v>
      </c>
      <c r="S55" s="6"/>
      <c r="T55" s="16"/>
    </row>
    <row r="56" spans="1:20" s="19" customFormat="1" ht="15.5" x14ac:dyDescent="0.35">
      <c r="A56" s="7">
        <v>1989</v>
      </c>
      <c r="B56" s="29">
        <v>10984.4</v>
      </c>
      <c r="C56" s="30">
        <f t="shared" si="1"/>
        <v>4753.6000000000004</v>
      </c>
      <c r="D56" s="31">
        <v>1394</v>
      </c>
      <c r="E56" s="31">
        <v>3359.6</v>
      </c>
      <c r="F56" s="30">
        <f t="shared" si="4"/>
        <v>1565.3</v>
      </c>
      <c r="G56" s="31">
        <v>615.1</v>
      </c>
      <c r="H56" s="31">
        <v>545.5</v>
      </c>
      <c r="I56" s="31">
        <v>404.7</v>
      </c>
      <c r="J56" s="31">
        <f t="shared" si="3"/>
        <v>950.2</v>
      </c>
      <c r="K56" s="31">
        <v>876.5</v>
      </c>
      <c r="L56" s="31">
        <v>203.4</v>
      </c>
      <c r="M56" s="31">
        <v>3585.6</v>
      </c>
      <c r="N56" s="16"/>
      <c r="O56" s="31"/>
      <c r="P56"/>
      <c r="Q56" s="32"/>
      <c r="R56" s="33">
        <f t="shared" si="0"/>
        <v>0</v>
      </c>
      <c r="S56" s="6"/>
      <c r="T56" s="16"/>
    </row>
    <row r="57" spans="1:20" s="19" customFormat="1" ht="15.5" x14ac:dyDescent="0.35">
      <c r="A57" s="7">
        <v>1990</v>
      </c>
      <c r="B57" s="29">
        <v>11220.4</v>
      </c>
      <c r="C57" s="30">
        <f t="shared" si="1"/>
        <v>4852.2999999999993</v>
      </c>
      <c r="D57" s="31">
        <v>1373.1</v>
      </c>
      <c r="E57" s="31">
        <v>3479.2</v>
      </c>
      <c r="F57" s="30">
        <f t="shared" si="4"/>
        <v>1594.1999999999998</v>
      </c>
      <c r="G57" s="31">
        <v>599.79999999999995</v>
      </c>
      <c r="H57" s="31">
        <v>573</v>
      </c>
      <c r="I57" s="31">
        <v>421.4</v>
      </c>
      <c r="J57" s="31">
        <f t="shared" si="3"/>
        <v>994.4</v>
      </c>
      <c r="K57" s="31">
        <v>895.7</v>
      </c>
      <c r="L57" s="31">
        <v>203.1</v>
      </c>
      <c r="M57" s="31">
        <v>3675.1</v>
      </c>
      <c r="N57" s="16"/>
      <c r="O57" s="31"/>
      <c r="P57"/>
      <c r="Q57" s="32"/>
      <c r="R57" s="33">
        <f t="shared" si="0"/>
        <v>0</v>
      </c>
      <c r="S57" s="6"/>
      <c r="T57" s="16"/>
    </row>
    <row r="58" spans="1:20" s="19" customFormat="1" ht="15.5" x14ac:dyDescent="0.35">
      <c r="A58" s="7">
        <v>1991</v>
      </c>
      <c r="B58" s="29">
        <v>11288.8</v>
      </c>
      <c r="C58" s="30">
        <f t="shared" si="1"/>
        <v>4944.6000000000004</v>
      </c>
      <c r="D58" s="31">
        <v>1328.1</v>
      </c>
      <c r="E58" s="31">
        <v>3616.5</v>
      </c>
      <c r="F58" s="30">
        <f t="shared" si="4"/>
        <v>1578.7000000000003</v>
      </c>
      <c r="G58" s="31">
        <v>602.1</v>
      </c>
      <c r="H58" s="31">
        <v>579.20000000000005</v>
      </c>
      <c r="I58" s="31">
        <v>397.4</v>
      </c>
      <c r="J58" s="31">
        <f t="shared" si="3"/>
        <v>976.6</v>
      </c>
      <c r="K58" s="31">
        <v>839.5</v>
      </c>
      <c r="L58" s="31">
        <v>204.3</v>
      </c>
      <c r="M58" s="31">
        <v>3721.7</v>
      </c>
      <c r="N58" s="16"/>
      <c r="O58" s="31"/>
      <c r="P58"/>
      <c r="Q58" s="32"/>
      <c r="R58" s="33">
        <f t="shared" si="0"/>
        <v>0</v>
      </c>
      <c r="S58" s="6"/>
      <c r="T58" s="16"/>
    </row>
    <row r="59" spans="1:20" s="19" customFormat="1" ht="15.5" x14ac:dyDescent="0.35">
      <c r="A59" s="7">
        <v>1992</v>
      </c>
      <c r="B59" s="29">
        <v>11869</v>
      </c>
      <c r="C59" s="30">
        <f t="shared" si="1"/>
        <v>5072.8</v>
      </c>
      <c r="D59" s="31">
        <v>1282.5</v>
      </c>
      <c r="E59" s="31">
        <v>3790.3</v>
      </c>
      <c r="F59" s="30">
        <f t="shared" si="4"/>
        <v>1748</v>
      </c>
      <c r="G59" s="31">
        <v>598.5</v>
      </c>
      <c r="H59" s="31">
        <v>673.1</v>
      </c>
      <c r="I59" s="31">
        <v>476.4</v>
      </c>
      <c r="J59" s="31">
        <f t="shared" si="3"/>
        <v>1149.5</v>
      </c>
      <c r="K59" s="31">
        <v>934.9</v>
      </c>
      <c r="L59" s="31">
        <v>216.3</v>
      </c>
      <c r="M59" s="31">
        <v>3897</v>
      </c>
      <c r="N59" s="16"/>
      <c r="O59" s="31"/>
      <c r="P59"/>
      <c r="Q59" s="32"/>
      <c r="R59" s="33">
        <f t="shared" si="0"/>
        <v>0</v>
      </c>
      <c r="S59" s="6"/>
      <c r="T59" s="16"/>
    </row>
    <row r="60" spans="1:20" s="19" customFormat="1" ht="15.5" x14ac:dyDescent="0.35">
      <c r="A60" s="7">
        <v>1993</v>
      </c>
      <c r="B60" s="29">
        <v>11860</v>
      </c>
      <c r="C60" s="30">
        <f t="shared" si="1"/>
        <v>5134.5</v>
      </c>
      <c r="D60" s="31">
        <v>1222.5</v>
      </c>
      <c r="E60" s="31">
        <v>3912</v>
      </c>
      <c r="F60" s="30">
        <f t="shared" si="4"/>
        <v>1762.3000000000002</v>
      </c>
      <c r="G60" s="31">
        <v>536.5</v>
      </c>
      <c r="H60" s="31">
        <v>646.9</v>
      </c>
      <c r="I60" s="31">
        <v>578.9</v>
      </c>
      <c r="J60" s="31">
        <f t="shared" si="3"/>
        <v>1225.8</v>
      </c>
      <c r="K60" s="31">
        <v>768.1</v>
      </c>
      <c r="L60" s="31">
        <v>225.8</v>
      </c>
      <c r="M60" s="31">
        <v>3969.3</v>
      </c>
      <c r="N60" s="16"/>
      <c r="O60" s="31"/>
      <c r="P60"/>
      <c r="Q60" s="32"/>
      <c r="R60" s="33">
        <f t="shared" si="0"/>
        <v>0</v>
      </c>
      <c r="S60" s="6"/>
      <c r="T60" s="16"/>
    </row>
    <row r="61" spans="1:20" s="19" customFormat="1" ht="15.5" x14ac:dyDescent="0.35">
      <c r="A61" s="7">
        <v>1994</v>
      </c>
      <c r="B61" s="29">
        <v>12012</v>
      </c>
      <c r="C61" s="30">
        <f t="shared" si="1"/>
        <v>5205.8999999999996</v>
      </c>
      <c r="D61" s="31">
        <v>1223.5</v>
      </c>
      <c r="E61" s="31">
        <v>3982.4</v>
      </c>
      <c r="F61" s="30">
        <f t="shared" si="4"/>
        <v>1713.8</v>
      </c>
      <c r="G61" s="31">
        <v>531.5</v>
      </c>
      <c r="H61" s="31">
        <v>698.6</v>
      </c>
      <c r="I61" s="31">
        <v>483.7</v>
      </c>
      <c r="J61" s="31">
        <f t="shared" si="3"/>
        <v>1182.3</v>
      </c>
      <c r="K61" s="31">
        <v>806.3</v>
      </c>
      <c r="L61" s="31">
        <v>232.9</v>
      </c>
      <c r="M61" s="31">
        <v>4053.1</v>
      </c>
      <c r="N61" s="16"/>
      <c r="O61" s="31"/>
      <c r="P61"/>
      <c r="Q61" s="32"/>
      <c r="R61" s="33">
        <f t="shared" si="0"/>
        <v>0</v>
      </c>
      <c r="S61" s="6"/>
      <c r="T61" s="16"/>
    </row>
    <row r="62" spans="1:20" s="19" customFormat="1" ht="15.5" x14ac:dyDescent="0.35">
      <c r="A62" s="7">
        <v>1995</v>
      </c>
      <c r="B62" s="29">
        <v>12708.7</v>
      </c>
      <c r="C62" s="30">
        <f t="shared" si="1"/>
        <v>5496.5</v>
      </c>
      <c r="D62" s="31">
        <v>1244.9000000000001</v>
      </c>
      <c r="E62" s="31">
        <v>4251.6000000000004</v>
      </c>
      <c r="F62" s="30">
        <f t="shared" si="4"/>
        <v>1818.2999999999997</v>
      </c>
      <c r="G62" s="31">
        <v>528.4</v>
      </c>
      <c r="H62" s="31">
        <v>778.3</v>
      </c>
      <c r="I62" s="31">
        <v>511.6</v>
      </c>
      <c r="J62" s="31">
        <f t="shared" si="3"/>
        <v>1289.9000000000001</v>
      </c>
      <c r="K62" s="31">
        <v>775.4</v>
      </c>
      <c r="L62" s="31">
        <v>248.5</v>
      </c>
      <c r="M62" s="31">
        <v>4370</v>
      </c>
      <c r="N62" s="16"/>
      <c r="O62" s="31"/>
      <c r="P62"/>
      <c r="Q62" s="32"/>
      <c r="R62" s="33">
        <f t="shared" si="0"/>
        <v>0</v>
      </c>
      <c r="S62" s="6"/>
      <c r="T62" s="16"/>
    </row>
    <row r="63" spans="1:20" s="19" customFormat="1" ht="15.5" x14ac:dyDescent="0.35">
      <c r="A63" s="7">
        <v>1996</v>
      </c>
      <c r="B63" s="29">
        <v>13401.7</v>
      </c>
      <c r="C63" s="30">
        <f t="shared" si="1"/>
        <v>5618.5</v>
      </c>
      <c r="D63" s="31">
        <v>1237.2</v>
      </c>
      <c r="E63" s="31">
        <v>4381.3</v>
      </c>
      <c r="F63" s="30">
        <f t="shared" si="4"/>
        <v>1941.6</v>
      </c>
      <c r="G63" s="31">
        <v>523.79999999999995</v>
      </c>
      <c r="H63" s="31">
        <v>813.9</v>
      </c>
      <c r="I63" s="31">
        <v>603.9</v>
      </c>
      <c r="J63" s="31">
        <f t="shared" si="3"/>
        <v>1417.8</v>
      </c>
      <c r="K63" s="31">
        <v>864.2</v>
      </c>
      <c r="L63" s="31">
        <v>249.1</v>
      </c>
      <c r="M63" s="31">
        <v>4728.3</v>
      </c>
      <c r="N63" s="16"/>
      <c r="O63" s="31"/>
      <c r="P63"/>
      <c r="Q63" s="32"/>
      <c r="R63" s="33">
        <f t="shared" si="0"/>
        <v>0</v>
      </c>
      <c r="S63" s="6"/>
      <c r="T63" s="16"/>
    </row>
    <row r="64" spans="1:20" s="19" customFormat="1" ht="15.5" x14ac:dyDescent="0.35">
      <c r="A64" s="7">
        <v>1997</v>
      </c>
      <c r="B64" s="29">
        <v>13411.6</v>
      </c>
      <c r="C64" s="30">
        <f t="shared" si="1"/>
        <v>5618.5</v>
      </c>
      <c r="D64" s="31">
        <v>1231.0999999999999</v>
      </c>
      <c r="E64" s="31">
        <v>4387.3999999999996</v>
      </c>
      <c r="F64" s="30">
        <f t="shared" si="4"/>
        <v>1918.3999999999999</v>
      </c>
      <c r="G64" s="31">
        <v>530.79999999999995</v>
      </c>
      <c r="H64" s="31">
        <v>723.8</v>
      </c>
      <c r="I64" s="31">
        <v>663.8</v>
      </c>
      <c r="J64" s="31">
        <f t="shared" si="3"/>
        <v>1387.6</v>
      </c>
      <c r="K64" s="31">
        <v>980.7</v>
      </c>
      <c r="L64" s="31">
        <v>245.7</v>
      </c>
      <c r="M64" s="31">
        <v>4648.3</v>
      </c>
      <c r="N64" s="16"/>
      <c r="O64" s="31"/>
      <c r="P64"/>
      <c r="Q64" s="32"/>
      <c r="R64" s="33">
        <f t="shared" si="0"/>
        <v>0</v>
      </c>
      <c r="S64" s="6"/>
      <c r="T64" s="16"/>
    </row>
    <row r="65" spans="1:20" s="19" customFormat="1" ht="15.5" x14ac:dyDescent="0.35">
      <c r="A65" s="7">
        <v>1998</v>
      </c>
      <c r="B65" s="29">
        <v>13359.9</v>
      </c>
      <c r="C65" s="30">
        <f t="shared" si="1"/>
        <v>5545.3</v>
      </c>
      <c r="D65" s="31">
        <v>1184</v>
      </c>
      <c r="E65" s="31">
        <v>4361.3</v>
      </c>
      <c r="F65" s="30">
        <f t="shared" si="4"/>
        <v>1944.3000000000002</v>
      </c>
      <c r="G65" s="31">
        <v>511.3</v>
      </c>
      <c r="H65" s="31">
        <v>686.6</v>
      </c>
      <c r="I65" s="31">
        <v>746.4</v>
      </c>
      <c r="J65" s="31">
        <f t="shared" si="3"/>
        <v>1433</v>
      </c>
      <c r="K65" s="31">
        <v>1003.5</v>
      </c>
      <c r="L65" s="31">
        <v>235.5</v>
      </c>
      <c r="M65" s="31">
        <v>4631.3</v>
      </c>
      <c r="N65" s="16"/>
      <c r="O65" s="31"/>
      <c r="P65"/>
      <c r="Q65" s="32"/>
      <c r="R65" s="33">
        <f t="shared" si="0"/>
        <v>0</v>
      </c>
      <c r="S65" s="6"/>
      <c r="T65" s="16"/>
    </row>
    <row r="66" spans="1:20" s="19" customFormat="1" ht="15.5" x14ac:dyDescent="0.35">
      <c r="A66" s="7">
        <v>1999</v>
      </c>
      <c r="B66" s="29">
        <v>13211.3</v>
      </c>
      <c r="C66" s="30">
        <f t="shared" si="1"/>
        <v>5543.0999999999995</v>
      </c>
      <c r="D66" s="31">
        <v>1156.7</v>
      </c>
      <c r="E66" s="31">
        <v>4386.3999999999996</v>
      </c>
      <c r="F66" s="30">
        <f t="shared" si="4"/>
        <v>1802.8</v>
      </c>
      <c r="G66" s="31">
        <v>494.1</v>
      </c>
      <c r="H66" s="31">
        <v>604.5</v>
      </c>
      <c r="I66" s="31">
        <v>704.2</v>
      </c>
      <c r="J66" s="31">
        <f t="shared" si="3"/>
        <v>1308.7</v>
      </c>
      <c r="K66" s="31">
        <v>1197.4000000000001</v>
      </c>
      <c r="L66" s="31">
        <v>225.2</v>
      </c>
      <c r="M66" s="31">
        <v>4442.8</v>
      </c>
      <c r="N66" s="16"/>
      <c r="O66" s="31"/>
      <c r="P66"/>
      <c r="Q66" s="32"/>
      <c r="R66" s="33">
        <f t="shared" si="0"/>
        <v>0</v>
      </c>
      <c r="S66" s="6"/>
      <c r="T66" s="16"/>
    </row>
    <row r="67" spans="1:20" s="19" customFormat="1" ht="15.5" x14ac:dyDescent="0.35">
      <c r="A67" s="7">
        <v>2000</v>
      </c>
      <c r="B67" s="29">
        <v>13201.3</v>
      </c>
      <c r="C67" s="30">
        <f t="shared" si="1"/>
        <v>5555.5</v>
      </c>
      <c r="D67" s="31">
        <v>1103.4000000000001</v>
      </c>
      <c r="E67" s="31">
        <v>4452.1000000000004</v>
      </c>
      <c r="F67" s="30">
        <f t="shared" si="4"/>
        <v>1833.8</v>
      </c>
      <c r="G67" s="31">
        <v>486.5</v>
      </c>
      <c r="H67" s="31">
        <v>644.79999999999995</v>
      </c>
      <c r="I67" s="31">
        <v>702.5</v>
      </c>
      <c r="J67" s="31">
        <f t="shared" si="3"/>
        <v>1347.3</v>
      </c>
      <c r="K67" s="31">
        <v>1266.8</v>
      </c>
      <c r="L67" s="31">
        <v>229.8</v>
      </c>
      <c r="M67" s="31">
        <v>4315.3999999999996</v>
      </c>
      <c r="N67" s="16"/>
      <c r="O67" s="31">
        <v>997.3</v>
      </c>
      <c r="P67" s="31">
        <f>IF(O67&gt;0,O67+[1]July!O76,"")</f>
        <v>5504.8</v>
      </c>
      <c r="Q67" s="32"/>
      <c r="R67" s="33">
        <f t="shared" si="0"/>
        <v>0</v>
      </c>
      <c r="S67" s="6"/>
      <c r="T67" s="16"/>
    </row>
    <row r="68" spans="1:20" s="19" customFormat="1" ht="15.5" x14ac:dyDescent="0.35">
      <c r="A68" s="7">
        <v>2001</v>
      </c>
      <c r="B68" s="29">
        <v>13608.2</v>
      </c>
      <c r="C68" s="30">
        <f t="shared" si="1"/>
        <v>5693.2</v>
      </c>
      <c r="D68" s="31">
        <v>1091</v>
      </c>
      <c r="E68" s="31">
        <v>4602.2</v>
      </c>
      <c r="F68" s="30">
        <f t="shared" si="4"/>
        <v>1972.4</v>
      </c>
      <c r="G68" s="31">
        <v>497.5</v>
      </c>
      <c r="H68" s="31">
        <v>673.9</v>
      </c>
      <c r="I68" s="31">
        <v>801</v>
      </c>
      <c r="J68" s="31">
        <f t="shared" si="3"/>
        <v>1474.9</v>
      </c>
      <c r="K68" s="31">
        <v>1221.5999999999999</v>
      </c>
      <c r="L68" s="31">
        <v>239.4</v>
      </c>
      <c r="M68" s="31">
        <v>4481.6000000000004</v>
      </c>
      <c r="N68" s="16"/>
      <c r="O68" s="31">
        <v>932.2</v>
      </c>
      <c r="P68" s="31">
        <f>IF(O68&gt;0,O68+[1]July!O77,"")</f>
        <v>5560</v>
      </c>
      <c r="Q68" s="32"/>
      <c r="R68" s="33">
        <f t="shared" si="0"/>
        <v>0</v>
      </c>
      <c r="S68" s="6"/>
      <c r="T68" s="16"/>
    </row>
    <row r="69" spans="1:20" s="19" customFormat="1" ht="15.5" x14ac:dyDescent="0.35">
      <c r="A69" s="7">
        <v>2002</v>
      </c>
      <c r="B69" s="29">
        <v>13751.5</v>
      </c>
      <c r="C69" s="30">
        <f t="shared" si="1"/>
        <v>5719.9</v>
      </c>
      <c r="D69" s="31">
        <v>1083.9000000000001</v>
      </c>
      <c r="E69" s="31">
        <v>4636</v>
      </c>
      <c r="F69" s="30">
        <f t="shared" si="4"/>
        <v>2025.8000000000002</v>
      </c>
      <c r="G69" s="31">
        <v>507.5</v>
      </c>
      <c r="H69" s="31">
        <v>653.70000000000005</v>
      </c>
      <c r="I69" s="31">
        <v>864.6</v>
      </c>
      <c r="J69" s="31">
        <f t="shared" si="3"/>
        <v>1518.3000000000002</v>
      </c>
      <c r="K69" s="31">
        <v>1195.0999999999999</v>
      </c>
      <c r="L69" s="31">
        <v>237</v>
      </c>
      <c r="M69" s="31">
        <v>4573.7</v>
      </c>
      <c r="N69" s="16"/>
      <c r="O69" s="31">
        <v>1036</v>
      </c>
      <c r="P69" s="31">
        <f>IF(O69&gt;0,O69+[1]July!O78,"")</f>
        <v>5731.7</v>
      </c>
      <c r="Q69" s="32"/>
      <c r="R69" s="33">
        <f t="shared" si="0"/>
        <v>0</v>
      </c>
      <c r="S69" s="6"/>
      <c r="T69" s="16"/>
    </row>
    <row r="70" spans="1:20" s="19" customFormat="1" ht="15.5" x14ac:dyDescent="0.35">
      <c r="A70" s="7">
        <v>2003</v>
      </c>
      <c r="B70" s="34">
        <v>13466</v>
      </c>
      <c r="C70" s="30">
        <f t="shared" si="1"/>
        <v>5817.7</v>
      </c>
      <c r="D70" s="31">
        <v>1065.5</v>
      </c>
      <c r="E70" s="31">
        <v>4752.2</v>
      </c>
      <c r="F70" s="30">
        <f t="shared" si="4"/>
        <v>1965.6</v>
      </c>
      <c r="G70" s="31">
        <v>512.29999999999995</v>
      </c>
      <c r="H70" s="31">
        <v>648.29999999999995</v>
      </c>
      <c r="I70" s="31">
        <v>805</v>
      </c>
      <c r="J70" s="31">
        <v>1453.3</v>
      </c>
      <c r="K70" s="31">
        <v>1173.5999999999999</v>
      </c>
      <c r="L70" s="31">
        <v>239.4</v>
      </c>
      <c r="M70" s="31">
        <v>4269.7</v>
      </c>
      <c r="N70" s="16"/>
      <c r="O70" s="31">
        <v>921.2</v>
      </c>
      <c r="P70" s="31">
        <f>IF(O70&gt;0,O70+[1]July!O79,"")</f>
        <v>5735.9</v>
      </c>
      <c r="Q70" s="32"/>
      <c r="R70" s="33">
        <f t="shared" si="0"/>
        <v>0</v>
      </c>
      <c r="S70" s="6"/>
      <c r="T70" s="16"/>
    </row>
    <row r="71" spans="1:20" x14ac:dyDescent="0.35">
      <c r="A71" s="7">
        <v>2004</v>
      </c>
      <c r="B71" s="34">
        <v>14555</v>
      </c>
      <c r="C71" s="30">
        <f t="shared" si="1"/>
        <v>6074.2999999999993</v>
      </c>
      <c r="D71" s="31">
        <v>1054.9000000000001</v>
      </c>
      <c r="E71" s="31">
        <v>5019.3999999999996</v>
      </c>
      <c r="F71" s="30">
        <f t="shared" si="4"/>
        <v>2062.5</v>
      </c>
      <c r="G71" s="31">
        <v>504.3</v>
      </c>
      <c r="H71" s="31">
        <v>687.7</v>
      </c>
      <c r="I71" s="31">
        <v>870.5</v>
      </c>
      <c r="J71" s="31">
        <v>1558.2</v>
      </c>
      <c r="K71" s="31">
        <v>1203.3</v>
      </c>
      <c r="L71" s="31">
        <v>269.5</v>
      </c>
      <c r="M71" s="31">
        <v>4945.3999999999996</v>
      </c>
      <c r="N71" s="6"/>
      <c r="O71" s="31">
        <v>816.3</v>
      </c>
      <c r="P71" s="31">
        <f>IF(O71&gt;0,O71+[1]July!O80,"")</f>
        <v>5443.9000000000005</v>
      </c>
      <c r="Q71" s="5"/>
      <c r="R71" s="33">
        <f>+(C71+F71+K71+L71+M71)-B71</f>
        <v>0</v>
      </c>
      <c r="S71" s="6"/>
      <c r="T71" s="6"/>
    </row>
    <row r="72" spans="1:20" x14ac:dyDescent="0.35">
      <c r="A72" s="7">
        <v>2005</v>
      </c>
      <c r="B72" s="34">
        <v>14925</v>
      </c>
      <c r="C72" s="30">
        <f t="shared" ref="C72:C90" si="5">SUM(D72+E72)</f>
        <v>6325</v>
      </c>
      <c r="D72" s="31">
        <v>1041.4000000000001</v>
      </c>
      <c r="E72" s="31">
        <v>5283.6</v>
      </c>
      <c r="F72" s="30">
        <f t="shared" si="4"/>
        <v>2100.6</v>
      </c>
      <c r="G72" s="31">
        <v>517.79999999999995</v>
      </c>
      <c r="H72" s="31">
        <v>637.79999999999995</v>
      </c>
      <c r="I72" s="31">
        <v>945</v>
      </c>
      <c r="J72" s="31">
        <v>1582.8</v>
      </c>
      <c r="K72" s="31">
        <v>1159.5</v>
      </c>
      <c r="L72" s="31">
        <v>272.60000000000002</v>
      </c>
      <c r="M72" s="31">
        <v>5067.3</v>
      </c>
      <c r="N72" s="6"/>
      <c r="O72" s="31">
        <v>831.6</v>
      </c>
      <c r="P72" s="31">
        <f>IF(O72&gt;0,O72+[1]July!O81,"")</f>
        <v>5517.5</v>
      </c>
      <c r="Q72" s="5"/>
      <c r="R72" s="33">
        <f t="shared" ref="R72:R93" si="6">+(C72+F72+K72+L72+M72)-B72</f>
        <v>0</v>
      </c>
      <c r="S72" s="6"/>
      <c r="T72" s="6"/>
    </row>
    <row r="73" spans="1:20" x14ac:dyDescent="0.35">
      <c r="A73" s="7">
        <v>2006</v>
      </c>
      <c r="B73" s="34">
        <v>14655</v>
      </c>
      <c r="C73" s="30">
        <f t="shared" si="5"/>
        <v>6266.3</v>
      </c>
      <c r="D73" s="31">
        <v>1019.1</v>
      </c>
      <c r="E73" s="31">
        <v>5247.2</v>
      </c>
      <c r="F73" s="30">
        <f t="shared" si="4"/>
        <v>2110.1999999999998</v>
      </c>
      <c r="G73" s="31">
        <v>495.1</v>
      </c>
      <c r="H73" s="31">
        <v>628.29999999999995</v>
      </c>
      <c r="I73" s="31">
        <v>986.8</v>
      </c>
      <c r="J73" s="31">
        <v>1615.1</v>
      </c>
      <c r="K73" s="31">
        <v>1146.8</v>
      </c>
      <c r="L73" s="31">
        <v>264</v>
      </c>
      <c r="M73" s="31">
        <v>4867.7</v>
      </c>
      <c r="N73" s="6"/>
      <c r="O73" s="31">
        <v>882.8</v>
      </c>
      <c r="P73" s="31">
        <f>IF(O73&gt;0,O73+[1]July!O82,"")</f>
        <v>5326.7</v>
      </c>
      <c r="Q73" s="5"/>
      <c r="R73" s="33">
        <f t="shared" si="6"/>
        <v>0</v>
      </c>
      <c r="S73" s="6"/>
      <c r="T73" s="6"/>
    </row>
    <row r="74" spans="1:20" x14ac:dyDescent="0.35">
      <c r="A74" s="7">
        <v>2007</v>
      </c>
      <c r="B74" s="34">
        <v>14135</v>
      </c>
      <c r="C74" s="30">
        <f t="shared" si="5"/>
        <v>5988.5</v>
      </c>
      <c r="D74" s="31">
        <v>997.5</v>
      </c>
      <c r="E74" s="31">
        <v>4991</v>
      </c>
      <c r="F74" s="30">
        <f t="shared" si="4"/>
        <v>2038.4</v>
      </c>
      <c r="G74" s="31">
        <v>485.6</v>
      </c>
      <c r="H74" s="31">
        <v>587.1</v>
      </c>
      <c r="I74" s="31">
        <v>965.7</v>
      </c>
      <c r="J74" s="31">
        <v>1552.8</v>
      </c>
      <c r="K74" s="31">
        <v>1176.3</v>
      </c>
      <c r="L74" s="31">
        <v>243.8</v>
      </c>
      <c r="M74" s="31">
        <v>4688</v>
      </c>
      <c r="N74" s="6"/>
      <c r="O74" s="31">
        <v>946.3</v>
      </c>
      <c r="P74" s="31">
        <f>IF(O74&gt;0,O74+[1]July!O83,"")</f>
        <v>5420.2</v>
      </c>
      <c r="Q74" s="5"/>
      <c r="R74" s="33">
        <f t="shared" si="6"/>
        <v>0</v>
      </c>
      <c r="S74" s="6"/>
      <c r="T74" s="6"/>
    </row>
    <row r="75" spans="1:20" x14ac:dyDescent="0.35">
      <c r="A75" s="7">
        <v>2008</v>
      </c>
      <c r="B75" s="34">
        <v>13755</v>
      </c>
      <c r="C75" s="30">
        <f t="shared" si="5"/>
        <v>5890.9</v>
      </c>
      <c r="D75" s="31">
        <v>984.7</v>
      </c>
      <c r="E75" s="31">
        <v>4906.2</v>
      </c>
      <c r="F75" s="30">
        <f t="shared" si="4"/>
        <v>2028.1000000000001</v>
      </c>
      <c r="G75" s="31">
        <v>475.5</v>
      </c>
      <c r="H75" s="31">
        <v>587.4</v>
      </c>
      <c r="I75" s="31">
        <v>965.2</v>
      </c>
      <c r="J75" s="31">
        <v>1552.6</v>
      </c>
      <c r="K75" s="31">
        <v>1200.0999999999999</v>
      </c>
      <c r="L75" s="31">
        <v>244.2</v>
      </c>
      <c r="M75" s="31">
        <v>4391.7</v>
      </c>
      <c r="N75" s="6"/>
      <c r="O75" s="31">
        <v>910.2</v>
      </c>
      <c r="P75" s="31">
        <f>IF(O75&gt;0,O75+[1]July!O84,"")</f>
        <v>5277.8</v>
      </c>
      <c r="Q75" s="5"/>
      <c r="R75" s="33">
        <f t="shared" si="6"/>
        <v>0</v>
      </c>
      <c r="S75" s="6"/>
      <c r="T75" s="6"/>
    </row>
    <row r="76" spans="1:20" x14ac:dyDescent="0.35">
      <c r="A76" s="7">
        <v>2009</v>
      </c>
      <c r="B76" s="34">
        <v>13030</v>
      </c>
      <c r="C76" s="30">
        <f t="shared" si="5"/>
        <v>5486.6</v>
      </c>
      <c r="D76" s="31">
        <v>965.6</v>
      </c>
      <c r="E76" s="31">
        <v>4521</v>
      </c>
      <c r="F76" s="30">
        <f t="shared" si="4"/>
        <v>1888.2</v>
      </c>
      <c r="G76" s="31">
        <v>464.7</v>
      </c>
      <c r="H76" s="31">
        <v>520.79999999999995</v>
      </c>
      <c r="I76" s="31">
        <v>902.7</v>
      </c>
      <c r="J76" s="31">
        <v>1423.5</v>
      </c>
      <c r="K76" s="31">
        <v>1151.4000000000001</v>
      </c>
      <c r="L76" s="31">
        <v>239.6</v>
      </c>
      <c r="M76" s="31">
        <v>4264.2</v>
      </c>
      <c r="N76" s="6"/>
      <c r="O76" s="31">
        <v>854.5</v>
      </c>
      <c r="P76" s="31">
        <f>IF(O76&gt;0,O76+[1]July!O85,"")</f>
        <v>4888</v>
      </c>
      <c r="Q76" s="5"/>
      <c r="R76" s="33">
        <f t="shared" si="6"/>
        <v>0</v>
      </c>
      <c r="S76" s="6"/>
      <c r="T76" s="6"/>
    </row>
    <row r="77" spans="1:20" x14ac:dyDescent="0.35">
      <c r="A77" s="7">
        <v>2010</v>
      </c>
      <c r="B77" s="34">
        <v>12670</v>
      </c>
      <c r="C77" s="30">
        <f t="shared" si="5"/>
        <v>5192.2</v>
      </c>
      <c r="D77" s="31">
        <v>966.2</v>
      </c>
      <c r="E77" s="31">
        <v>4226</v>
      </c>
      <c r="F77" s="30">
        <f t="shared" si="4"/>
        <v>1953.8</v>
      </c>
      <c r="G77" s="31">
        <v>465.1</v>
      </c>
      <c r="H77" s="31">
        <v>505.2</v>
      </c>
      <c r="I77" s="31">
        <v>983.5</v>
      </c>
      <c r="J77" s="31">
        <v>1488.7</v>
      </c>
      <c r="K77" s="31">
        <v>1263.8</v>
      </c>
      <c r="L77" s="31">
        <v>226</v>
      </c>
      <c r="M77" s="31">
        <v>4034.2</v>
      </c>
      <c r="N77" s="6"/>
      <c r="O77" s="31">
        <v>864.7</v>
      </c>
      <c r="P77" s="31">
        <f>IF(O77&gt;0,O77+[1]July!O86,"")</f>
        <v>4757.8</v>
      </c>
      <c r="Q77" s="5"/>
      <c r="R77" s="33">
        <f t="shared" si="6"/>
        <v>0</v>
      </c>
      <c r="S77" s="6"/>
      <c r="T77" s="6"/>
    </row>
    <row r="78" spans="1:20" x14ac:dyDescent="0.35">
      <c r="A78" s="7">
        <v>2011</v>
      </c>
      <c r="B78" s="34">
        <v>12155</v>
      </c>
      <c r="C78" s="30">
        <f t="shared" si="5"/>
        <v>5011.1000000000004</v>
      </c>
      <c r="D78" s="31">
        <v>965.6</v>
      </c>
      <c r="E78" s="31">
        <v>4045.5</v>
      </c>
      <c r="F78" s="30">
        <f t="shared" si="4"/>
        <v>1896</v>
      </c>
      <c r="G78" s="31">
        <v>466.3</v>
      </c>
      <c r="H78" s="31">
        <v>510</v>
      </c>
      <c r="I78" s="31">
        <v>919.7</v>
      </c>
      <c r="J78" s="31">
        <v>1429.7</v>
      </c>
      <c r="K78" s="31">
        <v>1203.4000000000001</v>
      </c>
      <c r="L78" s="31">
        <v>214.3</v>
      </c>
      <c r="M78" s="31">
        <v>3830.2</v>
      </c>
      <c r="N78" s="6"/>
      <c r="O78" s="31">
        <v>824.8</v>
      </c>
      <c r="P78" s="31">
        <f>IF(O78&gt;0,O78+[1]July!O87,"")</f>
        <v>4617.6000000000004</v>
      </c>
      <c r="Q78" s="5"/>
      <c r="R78" s="33">
        <f t="shared" si="6"/>
        <v>0</v>
      </c>
      <c r="S78" s="6"/>
      <c r="T78" s="6"/>
    </row>
    <row r="79" spans="1:20" x14ac:dyDescent="0.35">
      <c r="A79" s="7">
        <v>2012</v>
      </c>
      <c r="B79" s="34">
        <v>12230</v>
      </c>
      <c r="C79" s="30">
        <f t="shared" si="5"/>
        <v>4927.8</v>
      </c>
      <c r="D79" s="31">
        <v>965.4</v>
      </c>
      <c r="E79" s="31">
        <v>3962.4</v>
      </c>
      <c r="F79" s="30">
        <f t="shared" ref="F79:F88" si="7">SUM(G79:I79)</f>
        <v>1928.3</v>
      </c>
      <c r="G79" s="31">
        <v>457.9</v>
      </c>
      <c r="H79" s="31">
        <v>518.6</v>
      </c>
      <c r="I79" s="31">
        <v>951.8</v>
      </c>
      <c r="J79" s="31">
        <v>1470.4</v>
      </c>
      <c r="K79" s="31">
        <v>1268.5999999999999</v>
      </c>
      <c r="L79" s="31">
        <v>213.2</v>
      </c>
      <c r="M79" s="31">
        <v>3892.1</v>
      </c>
      <c r="N79" s="6"/>
      <c r="O79" s="31">
        <v>788.1</v>
      </c>
      <c r="P79" s="31">
        <f>IF(O79&gt;0,O79+[1]July!O88,"")</f>
        <v>4411.8</v>
      </c>
      <c r="Q79" s="5"/>
      <c r="R79" s="33">
        <f t="shared" si="6"/>
        <v>0</v>
      </c>
      <c r="S79" s="6"/>
      <c r="T79" s="6"/>
    </row>
    <row r="80" spans="1:20" x14ac:dyDescent="0.35">
      <c r="A80" s="7">
        <v>2013</v>
      </c>
      <c r="B80" s="34">
        <v>12240</v>
      </c>
      <c r="C80" s="30">
        <f t="shared" si="5"/>
        <v>4879.2</v>
      </c>
      <c r="D80" s="31">
        <v>968.2</v>
      </c>
      <c r="E80" s="31">
        <v>3911</v>
      </c>
      <c r="F80" s="30">
        <f t="shared" si="7"/>
        <v>1929.9</v>
      </c>
      <c r="G80" s="31">
        <v>452.7</v>
      </c>
      <c r="H80" s="31">
        <v>557.70000000000005</v>
      </c>
      <c r="I80" s="31">
        <v>919.5</v>
      </c>
      <c r="J80" s="31">
        <v>1477.2</v>
      </c>
      <c r="K80" s="31">
        <v>1241</v>
      </c>
      <c r="L80" s="31">
        <v>212.5</v>
      </c>
      <c r="M80" s="31">
        <v>3977.4</v>
      </c>
      <c r="O80" s="31">
        <v>857.6</v>
      </c>
      <c r="P80" s="31">
        <f>IF(O80&gt;0,O80+[1]July!O89,"")</f>
        <v>4411.1000000000004</v>
      </c>
      <c r="Q80" s="5"/>
      <c r="R80" s="33">
        <f t="shared" si="6"/>
        <v>0</v>
      </c>
      <c r="T80" s="6"/>
    </row>
    <row r="81" spans="1:20" x14ac:dyDescent="0.35">
      <c r="A81" s="7">
        <v>2014</v>
      </c>
      <c r="B81" s="34">
        <v>12050</v>
      </c>
      <c r="C81" s="30">
        <f t="shared" si="5"/>
        <v>4787.5</v>
      </c>
      <c r="D81" s="31">
        <v>959.4</v>
      </c>
      <c r="E81" s="31">
        <v>3828.1</v>
      </c>
      <c r="F81" s="30">
        <f t="shared" si="7"/>
        <v>1870.5</v>
      </c>
      <c r="G81" s="31">
        <v>434.4</v>
      </c>
      <c r="H81" s="31">
        <v>554.9</v>
      </c>
      <c r="I81" s="31">
        <v>881.2</v>
      </c>
      <c r="J81" s="31">
        <v>1436.1</v>
      </c>
      <c r="K81" s="31">
        <v>1262.4000000000001</v>
      </c>
      <c r="L81" s="31">
        <v>214.2</v>
      </c>
      <c r="M81" s="31">
        <v>3915.4</v>
      </c>
      <c r="O81" s="31">
        <v>970.9</v>
      </c>
      <c r="P81" s="31">
        <f>IF(O81&gt;0,O81+[1]July!O90,"")</f>
        <v>4495.5</v>
      </c>
      <c r="Q81" s="5"/>
      <c r="R81" s="33">
        <f t="shared" si="6"/>
        <v>0</v>
      </c>
      <c r="T81" s="6"/>
    </row>
    <row r="82" spans="1:20" x14ac:dyDescent="0.35">
      <c r="A82" s="7">
        <v>2015</v>
      </c>
      <c r="B82" s="34">
        <v>11640</v>
      </c>
      <c r="C82" s="30">
        <f t="shared" si="5"/>
        <v>4655.5</v>
      </c>
      <c r="D82" s="31">
        <v>945.6</v>
      </c>
      <c r="E82" s="31">
        <v>3709.9</v>
      </c>
      <c r="F82" s="30">
        <f t="shared" si="7"/>
        <v>1766.4</v>
      </c>
      <c r="G82" s="31">
        <v>427.3</v>
      </c>
      <c r="H82" s="31">
        <v>531.5</v>
      </c>
      <c r="I82" s="31">
        <v>807.6</v>
      </c>
      <c r="J82" s="31">
        <v>1339.1</v>
      </c>
      <c r="K82" s="31">
        <v>1229.8</v>
      </c>
      <c r="L82" s="31">
        <v>212</v>
      </c>
      <c r="M82" s="31">
        <v>3776.3</v>
      </c>
      <c r="O82" s="31">
        <v>1012.1</v>
      </c>
      <c r="P82" s="31">
        <f>IF(O82&gt;0,O82+[1]July!O91,"")</f>
        <v>4197.7</v>
      </c>
      <c r="Q82" s="5"/>
      <c r="R82" s="33">
        <f t="shared" si="6"/>
        <v>0</v>
      </c>
      <c r="T82" s="6"/>
    </row>
    <row r="83" spans="1:20" x14ac:dyDescent="0.35">
      <c r="A83" s="7">
        <v>2016</v>
      </c>
      <c r="B83" s="34">
        <v>11610</v>
      </c>
      <c r="C83" s="30">
        <f t="shared" si="5"/>
        <v>4618.8999999999996</v>
      </c>
      <c r="D83" s="31">
        <v>943.7</v>
      </c>
      <c r="E83" s="31">
        <v>3675.2</v>
      </c>
      <c r="F83" s="30">
        <f t="shared" si="7"/>
        <v>1756.6999999999998</v>
      </c>
      <c r="G83" s="31">
        <v>428.6</v>
      </c>
      <c r="H83" s="31">
        <v>564.79999999999995</v>
      </c>
      <c r="I83" s="31">
        <v>763.3</v>
      </c>
      <c r="J83" s="31">
        <v>1328.1</v>
      </c>
      <c r="K83" s="31">
        <v>1205.5999999999999</v>
      </c>
      <c r="L83" s="31">
        <v>212.7</v>
      </c>
      <c r="M83" s="31">
        <v>3816.1</v>
      </c>
      <c r="O83" s="31">
        <v>1084.5</v>
      </c>
      <c r="P83" s="31">
        <f>IF(O83&gt;0,O83+[1]July!O92,"")</f>
        <v>4243.1000000000004</v>
      </c>
      <c r="Q83" s="5"/>
      <c r="R83" s="33">
        <f t="shared" si="6"/>
        <v>0</v>
      </c>
      <c r="T83" s="6"/>
    </row>
    <row r="84" spans="1:20" x14ac:dyDescent="0.35">
      <c r="A84" s="7">
        <v>2017</v>
      </c>
      <c r="B84" s="34">
        <v>11510</v>
      </c>
      <c r="C84" s="30">
        <f t="shared" si="5"/>
        <v>4631</v>
      </c>
      <c r="D84" s="31">
        <v>945</v>
      </c>
      <c r="E84" s="31">
        <v>3686</v>
      </c>
      <c r="F84" s="30">
        <f t="shared" si="7"/>
        <v>1719.4</v>
      </c>
      <c r="G84" s="31">
        <v>422.1</v>
      </c>
      <c r="H84" s="31">
        <v>567.79999999999995</v>
      </c>
      <c r="I84" s="31">
        <v>729.5</v>
      </c>
      <c r="J84" s="31">
        <v>1297.3</v>
      </c>
      <c r="K84" s="31">
        <v>1189.9000000000001</v>
      </c>
      <c r="L84" s="31">
        <v>213.6</v>
      </c>
      <c r="M84" s="31">
        <v>3756.1</v>
      </c>
      <c r="O84" s="31">
        <v>1160.8</v>
      </c>
      <c r="P84" s="31">
        <f>IF(O84&gt;0,O84+[1]July!O93,"")</f>
        <v>4476.3</v>
      </c>
      <c r="Q84" s="5"/>
      <c r="R84" s="33">
        <f t="shared" si="6"/>
        <v>0</v>
      </c>
      <c r="T84" s="6"/>
    </row>
    <row r="85" spans="1:20" x14ac:dyDescent="0.35">
      <c r="A85" s="7">
        <v>2018</v>
      </c>
      <c r="B85" s="34">
        <v>11670</v>
      </c>
      <c r="C85" s="30">
        <f>SUM(D85+E85)</f>
        <v>4718.9000000000005</v>
      </c>
      <c r="D85" s="31">
        <v>975.1</v>
      </c>
      <c r="E85" s="31">
        <v>3743.8</v>
      </c>
      <c r="F85" s="30">
        <f t="shared" si="7"/>
        <v>1723.7</v>
      </c>
      <c r="G85" s="31">
        <v>429.8</v>
      </c>
      <c r="H85" s="31">
        <v>566.1</v>
      </c>
      <c r="I85" s="31">
        <v>727.8</v>
      </c>
      <c r="J85" s="31">
        <v>1293.9000000000001</v>
      </c>
      <c r="K85" s="31">
        <v>1244.2</v>
      </c>
      <c r="L85" s="31">
        <v>221.2</v>
      </c>
      <c r="M85" s="31">
        <v>3762</v>
      </c>
      <c r="O85" s="31">
        <v>1162.4000000000001</v>
      </c>
      <c r="P85" s="31">
        <f>IF(O85&gt;0,O85+[1]July!O94,"")</f>
        <v>4411.7000000000007</v>
      </c>
      <c r="Q85" s="5"/>
      <c r="R85" s="33">
        <f>+(C85+F85+K85+L85+M85)-B85</f>
        <v>0</v>
      </c>
      <c r="T85" s="6"/>
    </row>
    <row r="86" spans="1:20" x14ac:dyDescent="0.35">
      <c r="A86" s="7">
        <v>2019</v>
      </c>
      <c r="B86" s="34">
        <v>11670</v>
      </c>
      <c r="C86" s="30">
        <f t="shared" si="5"/>
        <v>4717.8999999999996</v>
      </c>
      <c r="D86" s="31">
        <v>976.2</v>
      </c>
      <c r="E86" s="31">
        <v>3741.7</v>
      </c>
      <c r="F86" s="30">
        <f t="shared" si="7"/>
        <v>1757.5</v>
      </c>
      <c r="G86" s="31">
        <v>420</v>
      </c>
      <c r="H86" s="31">
        <v>581.29999999999995</v>
      </c>
      <c r="I86" s="31">
        <v>756.2</v>
      </c>
      <c r="J86" s="31">
        <v>1337.5</v>
      </c>
      <c r="K86" s="31">
        <v>1255.9000000000001</v>
      </c>
      <c r="L86" s="31">
        <v>217.4</v>
      </c>
      <c r="M86" s="31">
        <v>3721.3</v>
      </c>
      <c r="O86" s="31">
        <v>1160.7</v>
      </c>
      <c r="P86" s="31">
        <f>IF(O86&gt;0,O86+[1]July!O95,"")</f>
        <v>4440.3999999999996</v>
      </c>
      <c r="Q86" s="5"/>
      <c r="R86" s="33">
        <f t="shared" si="6"/>
        <v>0</v>
      </c>
      <c r="T86" s="6"/>
    </row>
    <row r="87" spans="1:20" x14ac:dyDescent="0.35">
      <c r="A87" s="7">
        <v>2020</v>
      </c>
      <c r="B87" s="34">
        <v>11540</v>
      </c>
      <c r="C87" s="30">
        <f t="shared" si="5"/>
        <v>4647.6000000000004</v>
      </c>
      <c r="D87" s="31">
        <v>979.2</v>
      </c>
      <c r="E87" s="31">
        <v>3668.4</v>
      </c>
      <c r="F87" s="30">
        <f t="shared" si="7"/>
        <v>1692.2</v>
      </c>
      <c r="G87" s="31">
        <v>421.9</v>
      </c>
      <c r="H87" s="31">
        <v>555.6</v>
      </c>
      <c r="I87" s="31">
        <v>714.7</v>
      </c>
      <c r="J87" s="31">
        <v>1270.3</v>
      </c>
      <c r="K87" s="31">
        <v>1179</v>
      </c>
      <c r="L87" s="31">
        <v>213.1</v>
      </c>
      <c r="M87" s="31">
        <v>3808.1</v>
      </c>
      <c r="O87" s="31">
        <v>1128.4000000000001</v>
      </c>
      <c r="P87" s="31">
        <f>IF(O87&gt;0,O87+[1]July!O96,"")</f>
        <v>4435</v>
      </c>
      <c r="Q87" s="5"/>
      <c r="R87" s="33">
        <f t="shared" si="6"/>
        <v>0</v>
      </c>
      <c r="T87" s="6"/>
    </row>
    <row r="88" spans="1:20" x14ac:dyDescent="0.35">
      <c r="A88" s="7">
        <v>2021</v>
      </c>
      <c r="B88" s="34">
        <v>11515</v>
      </c>
      <c r="C88" s="30">
        <f t="shared" si="5"/>
        <v>4685.6000000000004</v>
      </c>
      <c r="D88" s="31">
        <v>974.5</v>
      </c>
      <c r="E88" s="31">
        <v>3711.1</v>
      </c>
      <c r="F88" s="30">
        <f t="shared" si="7"/>
        <v>1686.4</v>
      </c>
      <c r="G88" s="31">
        <v>411.5</v>
      </c>
      <c r="H88" s="31">
        <v>572.70000000000005</v>
      </c>
      <c r="I88" s="31">
        <v>702.2</v>
      </c>
      <c r="J88" s="31">
        <v>1274.9000000000001</v>
      </c>
      <c r="K88" s="31">
        <v>1184.8</v>
      </c>
      <c r="L88" s="31">
        <v>215.6</v>
      </c>
      <c r="M88" s="31">
        <v>3742.6</v>
      </c>
      <c r="O88" s="31">
        <v>1114.5</v>
      </c>
      <c r="P88" s="31">
        <f>IF(O88&gt;0,O88+[1]July!O97,"")</f>
        <v>4482.3999999999996</v>
      </c>
      <c r="Q88" s="5"/>
      <c r="R88" s="33">
        <f t="shared" si="6"/>
        <v>0</v>
      </c>
      <c r="T88" s="6"/>
    </row>
    <row r="89" spans="1:20" x14ac:dyDescent="0.35">
      <c r="A89" s="7">
        <v>2022</v>
      </c>
      <c r="B89" s="34">
        <v>11515</v>
      </c>
      <c r="C89" s="30">
        <f t="shared" si="5"/>
        <v>4622</v>
      </c>
      <c r="D89" s="31">
        <v>969.1</v>
      </c>
      <c r="E89" s="31">
        <v>3652.9</v>
      </c>
      <c r="F89" s="30">
        <f>SUM(G89:I89)</f>
        <v>1720.2</v>
      </c>
      <c r="G89" s="31">
        <v>413.2</v>
      </c>
      <c r="H89" s="31">
        <v>576</v>
      </c>
      <c r="I89" s="31">
        <v>731</v>
      </c>
      <c r="J89" s="31">
        <v>1307</v>
      </c>
      <c r="K89" s="31">
        <v>1208.5</v>
      </c>
      <c r="L89" s="31">
        <v>213.2</v>
      </c>
      <c r="M89" s="31">
        <v>3751.1</v>
      </c>
      <c r="O89" s="31">
        <v>1128</v>
      </c>
      <c r="P89" s="31">
        <f>IF(O89&gt;0,O89+[1]July!O98,"")</f>
        <v>4423.8</v>
      </c>
      <c r="Q89" s="5"/>
      <c r="R89" s="33">
        <f t="shared" si="6"/>
        <v>0</v>
      </c>
      <c r="T89" s="6"/>
    </row>
    <row r="90" spans="1:20" x14ac:dyDescent="0.35">
      <c r="A90" s="7">
        <v>2023</v>
      </c>
      <c r="B90" s="34">
        <v>11245</v>
      </c>
      <c r="C90" s="30">
        <f t="shared" si="5"/>
        <v>4496.5</v>
      </c>
      <c r="D90" s="31">
        <v>964.6</v>
      </c>
      <c r="E90" s="31">
        <v>3531.9</v>
      </c>
      <c r="F90" s="30">
        <f t="shared" si="4"/>
        <v>1690.6</v>
      </c>
      <c r="G90" s="31">
        <v>409.8</v>
      </c>
      <c r="H90" s="31">
        <v>540.5</v>
      </c>
      <c r="I90" s="31">
        <v>740.3</v>
      </c>
      <c r="J90" s="31">
        <v>1280.8</v>
      </c>
      <c r="K90" s="31">
        <v>1232.2</v>
      </c>
      <c r="L90" s="31">
        <v>209.9</v>
      </c>
      <c r="M90" s="31">
        <v>3615.8</v>
      </c>
      <c r="O90" s="31">
        <v>1109.8</v>
      </c>
      <c r="P90" s="31">
        <f>IF(O90&gt;0,O90+[1]July!O99,"")</f>
        <v>4315.6000000000004</v>
      </c>
      <c r="Q90" s="5"/>
      <c r="R90" s="33">
        <f t="shared" si="6"/>
        <v>0</v>
      </c>
      <c r="T90" s="6"/>
    </row>
    <row r="91" spans="1:20" x14ac:dyDescent="0.35">
      <c r="A91" s="7">
        <v>2024</v>
      </c>
      <c r="B91" s="34">
        <v>11015</v>
      </c>
      <c r="C91" s="30">
        <v>4382.3</v>
      </c>
      <c r="D91" s="31">
        <v>962.8</v>
      </c>
      <c r="E91" s="31">
        <v>3419.5</v>
      </c>
      <c r="F91" s="30">
        <f t="shared" si="4"/>
        <v>1657.5</v>
      </c>
      <c r="G91" s="31">
        <v>407.1</v>
      </c>
      <c r="H91" s="31">
        <v>516.6</v>
      </c>
      <c r="I91" s="31">
        <v>733.8</v>
      </c>
      <c r="J91" s="31">
        <v>1250.4000000000001</v>
      </c>
      <c r="K91" s="31">
        <v>1236.8</v>
      </c>
      <c r="L91" s="31">
        <v>205.5</v>
      </c>
      <c r="M91" s="31">
        <v>3532.9</v>
      </c>
      <c r="O91" s="31">
        <v>1093.3</v>
      </c>
      <c r="P91" s="31">
        <f>IF(O91&gt;0,O91+[1]July!O100,"")</f>
        <v>4296.6000000000004</v>
      </c>
      <c r="Q91" s="5"/>
      <c r="R91" s="33">
        <f t="shared" si="6"/>
        <v>0</v>
      </c>
      <c r="T91" s="6"/>
    </row>
    <row r="92" spans="1:20" x14ac:dyDescent="0.35">
      <c r="A92" s="7">
        <v>2025</v>
      </c>
      <c r="B92" s="34">
        <v>10940</v>
      </c>
      <c r="C92" s="30">
        <v>4341.1000000000004</v>
      </c>
      <c r="D92" s="31">
        <v>962.4</v>
      </c>
      <c r="E92" s="31">
        <v>3378.7</v>
      </c>
      <c r="F92" s="30">
        <f t="shared" si="4"/>
        <v>1658</v>
      </c>
      <c r="G92" s="31">
        <v>406.9</v>
      </c>
      <c r="H92" s="31">
        <v>520.70000000000005</v>
      </c>
      <c r="I92" s="31">
        <v>730.4</v>
      </c>
      <c r="J92" s="31">
        <v>1251.0999999999999</v>
      </c>
      <c r="K92" s="31">
        <v>1214.9000000000001</v>
      </c>
      <c r="L92" s="31">
        <v>201.7</v>
      </c>
      <c r="M92" s="31">
        <v>3524.3</v>
      </c>
      <c r="O92" s="31"/>
      <c r="P92" s="31"/>
      <c r="Q92" s="5"/>
      <c r="R92" s="33">
        <f t="shared" si="6"/>
        <v>0</v>
      </c>
      <c r="T92" s="6"/>
    </row>
    <row r="93" spans="1:20" x14ac:dyDescent="0.35">
      <c r="A93" s="7">
        <v>2026</v>
      </c>
      <c r="B93" s="34"/>
      <c r="C93" s="30"/>
      <c r="D93" s="31"/>
      <c r="E93" s="31"/>
      <c r="F93" s="30"/>
      <c r="G93" s="31"/>
      <c r="H93" s="31"/>
      <c r="I93" s="31"/>
      <c r="J93" s="31"/>
      <c r="K93" s="31"/>
      <c r="L93" s="31"/>
      <c r="M93" s="31"/>
      <c r="O93" s="31"/>
      <c r="P93" s="31"/>
      <c r="Q93" s="5"/>
      <c r="R93" s="33">
        <f t="shared" si="6"/>
        <v>0</v>
      </c>
      <c r="T93" s="6"/>
    </row>
    <row r="94" spans="1:20" x14ac:dyDescent="0.35">
      <c r="O94" s="31"/>
      <c r="R94" s="33"/>
    </row>
    <row r="95" spans="1:20" x14ac:dyDescent="0.35">
      <c r="O95" s="31"/>
    </row>
    <row r="96" spans="1:20" x14ac:dyDescent="0.35">
      <c r="O96" s="31"/>
    </row>
    <row r="97" spans="15:15" x14ac:dyDescent="0.35">
      <c r="O97" s="31"/>
    </row>
    <row r="98" spans="15:15" x14ac:dyDescent="0.35">
      <c r="O98" s="31"/>
    </row>
    <row r="99" spans="15:15" x14ac:dyDescent="0.35">
      <c r="O99" s="31"/>
    </row>
    <row r="100" spans="15:15" x14ac:dyDescent="0.35">
      <c r="O100" s="31"/>
    </row>
    <row r="101" spans="15:15" x14ac:dyDescent="0.35">
      <c r="O101" s="31"/>
    </row>
    <row r="102" spans="15:15" x14ac:dyDescent="0.35">
      <c r="O102" s="31"/>
    </row>
  </sheetData>
  <printOptions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17E9F-50AB-4A83-A0A2-618B0809410F}">
  <sheetPr codeName="Sheet2"/>
  <dimension ref="A1:T116"/>
  <sheetViews>
    <sheetView workbookViewId="0">
      <pane xSplit="1" ySplit="6" topLeftCell="B86" activePane="bottomRight" state="frozen"/>
      <selection pane="topRight" activeCell="B1" sqref="B1"/>
      <selection pane="bottomLeft" activeCell="A7" sqref="A7"/>
      <selection pane="bottomRight" activeCell="B101" sqref="B101"/>
    </sheetView>
  </sheetViews>
  <sheetFormatPr defaultRowHeight="14.5" x14ac:dyDescent="0.35"/>
  <cols>
    <col min="1" max="1" width="9.81640625" customWidth="1"/>
    <col min="2" max="2" width="11" bestFit="1" customWidth="1"/>
    <col min="4" max="4" width="11.453125" style="5" customWidth="1"/>
    <col min="5" max="5" width="12" style="5" customWidth="1"/>
    <col min="7" max="14" width="11.453125" style="5" customWidth="1"/>
    <col min="15" max="15" width="13.81640625" style="5" customWidth="1"/>
    <col min="16" max="17" width="9.1796875" style="6" customWidth="1"/>
    <col min="18" max="18" width="9.453125" style="6" bestFit="1" customWidth="1"/>
    <col min="19" max="20" width="9.1796875" style="6" customWidth="1"/>
  </cols>
  <sheetData>
    <row r="1" spans="1:20" ht="15.5" x14ac:dyDescent="0.35">
      <c r="A1" s="2">
        <f ca="1">TODAY()</f>
        <v>45728</v>
      </c>
      <c r="B1" s="3"/>
      <c r="C1" s="3"/>
      <c r="D1" s="4" t="s">
        <v>6</v>
      </c>
      <c r="E1" s="3"/>
      <c r="F1" s="5"/>
    </row>
    <row r="2" spans="1:20" x14ac:dyDescent="0.35">
      <c r="A2" s="7"/>
      <c r="B2" s="3"/>
      <c r="C2" s="3"/>
      <c r="D2" s="8" t="s">
        <v>37</v>
      </c>
      <c r="E2" s="3"/>
      <c r="F2" s="5"/>
    </row>
    <row r="3" spans="1:20" x14ac:dyDescent="0.35">
      <c r="A3" s="9"/>
      <c r="B3" s="3"/>
      <c r="C3" s="3"/>
      <c r="F3" s="3"/>
    </row>
    <row r="4" spans="1:20" s="19" customFormat="1" ht="15.5" x14ac:dyDescent="0.35">
      <c r="A4" s="10"/>
      <c r="B4" s="11"/>
      <c r="C4" s="12" t="s">
        <v>8</v>
      </c>
      <c r="D4" s="13"/>
      <c r="E4" s="13"/>
      <c r="F4" s="14" t="s">
        <v>9</v>
      </c>
      <c r="G4" s="13"/>
      <c r="H4" s="13"/>
      <c r="I4" s="13"/>
      <c r="J4" s="13"/>
      <c r="K4" s="15" t="s">
        <v>10</v>
      </c>
      <c r="L4" s="15" t="s">
        <v>11</v>
      </c>
      <c r="M4" s="15" t="s">
        <v>12</v>
      </c>
      <c r="N4" s="35"/>
      <c r="O4" s="17" t="s">
        <v>13</v>
      </c>
      <c r="P4" s="16"/>
      <c r="Q4" s="16"/>
      <c r="R4" s="16"/>
      <c r="S4" s="16"/>
      <c r="T4" s="16"/>
    </row>
    <row r="5" spans="1:20" s="19" customFormat="1" ht="15.5" x14ac:dyDescent="0.35">
      <c r="B5" s="15" t="s">
        <v>15</v>
      </c>
      <c r="C5" s="20" t="s">
        <v>16</v>
      </c>
      <c r="D5" s="21" t="s">
        <v>17</v>
      </c>
      <c r="E5" s="21" t="s">
        <v>18</v>
      </c>
      <c r="F5" s="20" t="s">
        <v>16</v>
      </c>
      <c r="G5" s="21" t="s">
        <v>19</v>
      </c>
      <c r="H5" s="21" t="s">
        <v>20</v>
      </c>
      <c r="I5" s="21" t="s">
        <v>38</v>
      </c>
      <c r="J5" s="21" t="s">
        <v>22</v>
      </c>
      <c r="K5" s="21" t="s">
        <v>23</v>
      </c>
      <c r="L5" s="21" t="s">
        <v>23</v>
      </c>
      <c r="M5" s="21" t="s">
        <v>24</v>
      </c>
      <c r="N5" s="36"/>
      <c r="O5" s="22" t="s">
        <v>39</v>
      </c>
      <c r="P5" s="24"/>
      <c r="Q5" s="24"/>
      <c r="R5" s="16"/>
      <c r="S5" s="24"/>
      <c r="T5" s="16"/>
    </row>
    <row r="6" spans="1:20" s="19" customFormat="1" ht="15.5" x14ac:dyDescent="0.35">
      <c r="B6" s="25" t="s">
        <v>27</v>
      </c>
      <c r="C6" s="25" t="s">
        <v>28</v>
      </c>
      <c r="D6" s="26" t="s">
        <v>28</v>
      </c>
      <c r="E6" s="26" t="s">
        <v>28</v>
      </c>
      <c r="F6" s="25"/>
      <c r="G6" s="26" t="s">
        <v>30</v>
      </c>
      <c r="H6" s="26" t="s">
        <v>30</v>
      </c>
      <c r="I6" s="26" t="s">
        <v>40</v>
      </c>
      <c r="J6" s="26" t="s">
        <v>32</v>
      </c>
      <c r="K6" s="26" t="s">
        <v>33</v>
      </c>
      <c r="L6" s="26" t="s">
        <v>33</v>
      </c>
      <c r="M6" s="26" t="s">
        <v>23</v>
      </c>
      <c r="N6" s="36"/>
      <c r="O6" s="27" t="s">
        <v>41</v>
      </c>
      <c r="P6" s="6"/>
      <c r="Q6" s="6"/>
      <c r="R6" s="16"/>
      <c r="S6" s="6"/>
      <c r="T6" s="16"/>
    </row>
    <row r="7" spans="1:20" s="19" customFormat="1" ht="15.5" x14ac:dyDescent="0.35">
      <c r="A7" s="7">
        <v>1931</v>
      </c>
      <c r="B7" s="29">
        <v>7973.2</v>
      </c>
      <c r="C7" s="30">
        <f>SUM(D7:E7)</f>
        <v>3943.1000000000004</v>
      </c>
      <c r="D7" s="31">
        <v>3391.9</v>
      </c>
      <c r="E7" s="31">
        <v>551.20000000000005</v>
      </c>
      <c r="F7" s="30">
        <v>1057.8</v>
      </c>
      <c r="G7" s="31">
        <v>807.4</v>
      </c>
      <c r="H7" s="31"/>
      <c r="I7" s="31"/>
      <c r="J7" s="31">
        <v>250.4</v>
      </c>
      <c r="K7" s="31">
        <v>826.7</v>
      </c>
      <c r="L7" s="31">
        <v>237.6</v>
      </c>
      <c r="M7" s="31">
        <v>1908</v>
      </c>
      <c r="N7" s="31"/>
      <c r="O7" s="31"/>
      <c r="P7" s="31"/>
      <c r="Q7" s="6"/>
      <c r="R7" s="16"/>
      <c r="S7" s="6"/>
      <c r="T7" s="16"/>
    </row>
    <row r="8" spans="1:20" s="19" customFormat="1" ht="15.5" x14ac:dyDescent="0.35">
      <c r="A8" s="7">
        <v>1932</v>
      </c>
      <c r="B8" s="29">
        <v>8547.5</v>
      </c>
      <c r="C8" s="30">
        <f t="shared" ref="C8:C71" si="0">SUM(D8:E8)</f>
        <v>4205</v>
      </c>
      <c r="D8" s="31">
        <v>3591.7</v>
      </c>
      <c r="E8" s="31">
        <v>613.29999999999995</v>
      </c>
      <c r="F8" s="30">
        <v>1218.5999999999999</v>
      </c>
      <c r="G8" s="31">
        <v>930.9</v>
      </c>
      <c r="H8" s="31"/>
      <c r="I8" s="31"/>
      <c r="J8" s="31">
        <v>287.7</v>
      </c>
      <c r="K8" s="31">
        <v>832.1</v>
      </c>
      <c r="L8" s="31">
        <v>268.39999999999998</v>
      </c>
      <c r="M8" s="31">
        <v>2023.4</v>
      </c>
      <c r="N8" s="31"/>
      <c r="O8" s="31"/>
      <c r="P8" s="31"/>
      <c r="Q8" s="6"/>
      <c r="R8" s="16"/>
      <c r="S8" s="6"/>
      <c r="T8" s="16"/>
    </row>
    <row r="9" spans="1:20" s="19" customFormat="1" ht="15.5" x14ac:dyDescent="0.35">
      <c r="A9" s="7">
        <v>1933</v>
      </c>
      <c r="B9" s="29">
        <v>8953.9</v>
      </c>
      <c r="C9" s="30">
        <f t="shared" si="0"/>
        <v>4328.2</v>
      </c>
      <c r="D9" s="31">
        <v>3690.1</v>
      </c>
      <c r="E9" s="31">
        <v>638.1</v>
      </c>
      <c r="F9" s="30">
        <v>1273.0999999999999</v>
      </c>
      <c r="G9" s="31">
        <v>961.1</v>
      </c>
      <c r="H9" s="31"/>
      <c r="I9" s="31"/>
      <c r="J9" s="31">
        <v>312</v>
      </c>
      <c r="K9" s="31">
        <v>935.4</v>
      </c>
      <c r="L9" s="31">
        <v>250.7</v>
      </c>
      <c r="M9" s="31">
        <v>2166.5</v>
      </c>
      <c r="N9" s="31"/>
      <c r="O9" s="31"/>
      <c r="P9" s="31"/>
      <c r="Q9" s="6"/>
      <c r="R9" s="16"/>
      <c r="S9" s="6"/>
      <c r="T9" s="16"/>
    </row>
    <row r="10" spans="1:20" s="19" customFormat="1" ht="15.5" x14ac:dyDescent="0.35">
      <c r="A10" s="7">
        <v>1934</v>
      </c>
      <c r="B10" s="29">
        <v>9069.7000000000007</v>
      </c>
      <c r="C10" s="30">
        <f t="shared" si="0"/>
        <v>4503.1000000000004</v>
      </c>
      <c r="D10" s="31">
        <v>3860.6</v>
      </c>
      <c r="E10" s="31">
        <v>642.5</v>
      </c>
      <c r="F10" s="30">
        <v>1272.8</v>
      </c>
      <c r="G10" s="31">
        <v>971.7</v>
      </c>
      <c r="H10" s="31"/>
      <c r="I10" s="31"/>
      <c r="J10" s="31">
        <v>301.10000000000002</v>
      </c>
      <c r="K10" s="31">
        <v>932.5</v>
      </c>
      <c r="L10" s="31">
        <v>248.1</v>
      </c>
      <c r="M10" s="31">
        <v>2113.1999999999998</v>
      </c>
      <c r="N10" s="31"/>
      <c r="O10" s="31"/>
      <c r="P10" s="31"/>
      <c r="Q10" s="6"/>
      <c r="R10" s="16"/>
      <c r="S10" s="6"/>
      <c r="T10" s="16"/>
    </row>
    <row r="11" spans="1:20" s="19" customFormat="1" ht="15.5" x14ac:dyDescent="0.35">
      <c r="A11" s="7">
        <v>1935</v>
      </c>
      <c r="B11" s="29">
        <v>8972.6</v>
      </c>
      <c r="C11" s="30">
        <f t="shared" si="0"/>
        <v>4527.0999999999995</v>
      </c>
      <c r="D11" s="31">
        <v>3841.2</v>
      </c>
      <c r="E11" s="31">
        <v>685.9</v>
      </c>
      <c r="F11" s="30">
        <v>1243.5</v>
      </c>
      <c r="G11" s="31">
        <v>926.7</v>
      </c>
      <c r="H11" s="31"/>
      <c r="I11" s="31"/>
      <c r="J11" s="31">
        <v>316.8</v>
      </c>
      <c r="K11" s="31">
        <v>876.4</v>
      </c>
      <c r="L11" s="31">
        <v>261.8</v>
      </c>
      <c r="M11" s="31">
        <v>2063.8000000000002</v>
      </c>
      <c r="N11" s="31"/>
      <c r="O11" s="31"/>
      <c r="P11" s="31"/>
      <c r="Q11" s="6"/>
      <c r="R11" s="16"/>
      <c r="S11" s="6"/>
      <c r="T11" s="16"/>
    </row>
    <row r="12" spans="1:20" s="19" customFormat="1" ht="15.5" x14ac:dyDescent="0.35">
      <c r="A12" s="7">
        <v>1936</v>
      </c>
      <c r="B12" s="29">
        <v>8829</v>
      </c>
      <c r="C12" s="30">
        <f t="shared" si="0"/>
        <v>4466.8</v>
      </c>
      <c r="D12" s="31">
        <v>3805.4</v>
      </c>
      <c r="E12" s="31">
        <v>661.4</v>
      </c>
      <c r="F12" s="30">
        <v>1171.8</v>
      </c>
      <c r="G12" s="31">
        <v>903.8</v>
      </c>
      <c r="H12" s="31"/>
      <c r="I12" s="31"/>
      <c r="J12" s="31">
        <v>268</v>
      </c>
      <c r="K12" s="31">
        <v>873.3</v>
      </c>
      <c r="L12" s="31">
        <v>256.10000000000002</v>
      </c>
      <c r="M12" s="31">
        <v>2061</v>
      </c>
      <c r="N12" s="31"/>
      <c r="O12" s="31"/>
      <c r="P12" s="31"/>
      <c r="Q12" s="6"/>
      <c r="R12" s="16"/>
      <c r="S12" s="6"/>
      <c r="T12" s="16"/>
    </row>
    <row r="13" spans="1:20" s="19" customFormat="1" ht="15.5" x14ac:dyDescent="0.35">
      <c r="A13" s="7">
        <v>1937</v>
      </c>
      <c r="B13" s="29">
        <v>8914.6</v>
      </c>
      <c r="C13" s="30">
        <f t="shared" si="0"/>
        <v>4486</v>
      </c>
      <c r="D13" s="31">
        <v>3844</v>
      </c>
      <c r="E13" s="31">
        <v>642</v>
      </c>
      <c r="F13" s="30">
        <v>1290.5999999999999</v>
      </c>
      <c r="G13" s="31">
        <v>965.5</v>
      </c>
      <c r="H13" s="31"/>
      <c r="I13" s="31"/>
      <c r="J13" s="31">
        <v>325.10000000000002</v>
      </c>
      <c r="K13" s="31">
        <v>796.9</v>
      </c>
      <c r="L13" s="31">
        <v>256.10000000000002</v>
      </c>
      <c r="M13" s="31">
        <v>2085</v>
      </c>
      <c r="N13" s="31"/>
      <c r="O13" s="31"/>
      <c r="P13" s="31"/>
      <c r="Q13" s="6"/>
      <c r="R13" s="16"/>
      <c r="S13" s="6"/>
      <c r="T13" s="16"/>
    </row>
    <row r="14" spans="1:20" s="19" customFormat="1" ht="15.5" x14ac:dyDescent="0.35">
      <c r="A14" s="7">
        <v>1938</v>
      </c>
      <c r="B14" s="29">
        <v>8491.7000000000007</v>
      </c>
      <c r="C14" s="30">
        <f t="shared" si="0"/>
        <v>4258.7</v>
      </c>
      <c r="D14" s="31">
        <v>3730.4</v>
      </c>
      <c r="E14" s="31">
        <v>528.29999999999995</v>
      </c>
      <c r="F14" s="30">
        <v>1189.4000000000001</v>
      </c>
      <c r="G14" s="31">
        <v>923.2</v>
      </c>
      <c r="H14" s="31"/>
      <c r="I14" s="31"/>
      <c r="J14" s="31">
        <v>266.2</v>
      </c>
      <c r="K14" s="31">
        <v>790</v>
      </c>
      <c r="L14" s="31">
        <v>245.8</v>
      </c>
      <c r="M14" s="31">
        <v>2007.8</v>
      </c>
      <c r="N14" s="31"/>
      <c r="O14" s="31"/>
      <c r="P14" s="31"/>
      <c r="Q14" s="6"/>
      <c r="R14" s="16"/>
      <c r="S14" s="6"/>
      <c r="T14" s="16"/>
    </row>
    <row r="15" spans="1:20" s="19" customFormat="1" ht="15.5" x14ac:dyDescent="0.35">
      <c r="A15" s="7">
        <v>1939</v>
      </c>
      <c r="B15" s="29">
        <v>8374.5</v>
      </c>
      <c r="C15" s="30">
        <f t="shared" si="0"/>
        <v>4191.7</v>
      </c>
      <c r="D15" s="31">
        <v>3681</v>
      </c>
      <c r="E15" s="31">
        <v>510.7</v>
      </c>
      <c r="F15" s="30">
        <v>1215.3</v>
      </c>
      <c r="G15" s="31">
        <v>929.6</v>
      </c>
      <c r="H15" s="31"/>
      <c r="I15" s="31"/>
      <c r="J15" s="31">
        <v>285.7</v>
      </c>
      <c r="K15" s="31">
        <v>728.1</v>
      </c>
      <c r="L15" s="31">
        <v>244.7</v>
      </c>
      <c r="M15" s="31">
        <v>1994.7</v>
      </c>
      <c r="N15" s="31"/>
      <c r="O15" s="31"/>
      <c r="P15" s="31"/>
      <c r="Q15" s="6"/>
      <c r="R15" s="16"/>
      <c r="S15" s="6"/>
      <c r="T15" s="16"/>
    </row>
    <row r="16" spans="1:20" s="19" customFormat="1" ht="15.5" x14ac:dyDescent="0.35">
      <c r="A16" s="7">
        <v>1940</v>
      </c>
      <c r="B16" s="29">
        <v>8380.1</v>
      </c>
      <c r="C16" s="30">
        <f t="shared" si="0"/>
        <v>4157.3</v>
      </c>
      <c r="D16" s="31">
        <v>3649.9</v>
      </c>
      <c r="E16" s="31">
        <v>507.4</v>
      </c>
      <c r="F16" s="30">
        <v>1158.8</v>
      </c>
      <c r="G16" s="31">
        <v>894.7</v>
      </c>
      <c r="H16" s="31"/>
      <c r="I16" s="31"/>
      <c r="J16" s="31">
        <v>264.10000000000002</v>
      </c>
      <c r="K16" s="31">
        <v>772.8</v>
      </c>
      <c r="L16" s="31">
        <v>235.9</v>
      </c>
      <c r="M16" s="31">
        <v>2055.3000000000002</v>
      </c>
      <c r="N16" s="31"/>
      <c r="O16" s="31"/>
      <c r="P16" s="31"/>
      <c r="Q16" s="6"/>
      <c r="R16" s="16"/>
      <c r="S16" s="6"/>
      <c r="T16" s="16"/>
    </row>
    <row r="17" spans="1:20" s="19" customFormat="1" ht="15.5" x14ac:dyDescent="0.35">
      <c r="A17" s="7">
        <v>1941</v>
      </c>
      <c r="B17" s="29">
        <v>8517.2000000000007</v>
      </c>
      <c r="C17" s="30">
        <f t="shared" si="0"/>
        <v>4150.3</v>
      </c>
      <c r="D17" s="31">
        <v>3626.1</v>
      </c>
      <c r="E17" s="31">
        <v>524.20000000000005</v>
      </c>
      <c r="F17" s="30">
        <v>1175</v>
      </c>
      <c r="G17" s="31">
        <v>894.3</v>
      </c>
      <c r="H17" s="31"/>
      <c r="I17" s="31"/>
      <c r="J17" s="31">
        <v>280.7</v>
      </c>
      <c r="K17" s="31">
        <v>819.2</v>
      </c>
      <c r="L17" s="31">
        <v>227.2</v>
      </c>
      <c r="M17" s="31">
        <v>2145.5</v>
      </c>
      <c r="N17" s="31"/>
      <c r="O17" s="31"/>
      <c r="P17" s="31"/>
      <c r="Q17" s="6"/>
      <c r="R17" s="16"/>
      <c r="S17" s="6"/>
      <c r="T17" s="16"/>
    </row>
    <row r="18" spans="1:20" s="19" customFormat="1" ht="15.5" x14ac:dyDescent="0.35">
      <c r="A18" s="7">
        <v>1942</v>
      </c>
      <c r="B18" s="29">
        <v>8712</v>
      </c>
      <c r="C18" s="30">
        <f t="shared" si="0"/>
        <v>4217.7</v>
      </c>
      <c r="D18" s="31">
        <v>3614.4</v>
      </c>
      <c r="E18" s="31">
        <v>603.29999999999995</v>
      </c>
      <c r="F18" s="30">
        <v>1198.9000000000001</v>
      </c>
      <c r="G18" s="31">
        <v>895.1</v>
      </c>
      <c r="H18" s="31"/>
      <c r="I18" s="31"/>
      <c r="J18" s="31">
        <v>303.8</v>
      </c>
      <c r="K18" s="31">
        <v>798.9</v>
      </c>
      <c r="L18" s="31">
        <v>250</v>
      </c>
      <c r="M18" s="31">
        <v>2246.5</v>
      </c>
      <c r="N18" s="31"/>
      <c r="O18" s="31"/>
      <c r="P18" s="31"/>
      <c r="Q18" s="6"/>
      <c r="R18" s="16"/>
      <c r="S18" s="6"/>
      <c r="T18" s="16"/>
    </row>
    <row r="19" spans="1:20" s="19" customFormat="1" ht="15.5" x14ac:dyDescent="0.35">
      <c r="A19" s="7">
        <v>1943</v>
      </c>
      <c r="B19" s="29">
        <v>9121.6</v>
      </c>
      <c r="C19" s="30">
        <f t="shared" si="0"/>
        <v>4302.8999999999996</v>
      </c>
      <c r="D19" s="31">
        <v>3622.6</v>
      </c>
      <c r="E19" s="31">
        <v>680.3</v>
      </c>
      <c r="F19" s="30">
        <v>1286.3</v>
      </c>
      <c r="G19" s="31">
        <v>939.7</v>
      </c>
      <c r="H19" s="31"/>
      <c r="I19" s="31"/>
      <c r="J19" s="31">
        <v>346.6</v>
      </c>
      <c r="K19" s="31">
        <v>893.4</v>
      </c>
      <c r="L19" s="31">
        <v>252.6</v>
      </c>
      <c r="M19" s="31">
        <v>2386.4</v>
      </c>
      <c r="N19" s="31"/>
      <c r="O19" s="31"/>
      <c r="P19" s="31"/>
      <c r="Q19" s="6"/>
      <c r="R19" s="16"/>
      <c r="S19" s="6"/>
      <c r="T19" s="16"/>
    </row>
    <row r="20" spans="1:20" s="19" customFormat="1" ht="15.5" x14ac:dyDescent="0.35">
      <c r="A20" s="7">
        <v>1944</v>
      </c>
      <c r="B20" s="29">
        <v>9544.5</v>
      </c>
      <c r="C20" s="30">
        <f t="shared" si="0"/>
        <v>4467.8</v>
      </c>
      <c r="D20" s="31">
        <v>3668.2</v>
      </c>
      <c r="E20" s="31">
        <v>799.6</v>
      </c>
      <c r="F20" s="30">
        <v>1393.6</v>
      </c>
      <c r="G20" s="31">
        <v>995.8</v>
      </c>
      <c r="H20" s="31"/>
      <c r="I20" s="31"/>
      <c r="J20" s="31">
        <v>397.8</v>
      </c>
      <c r="K20" s="31">
        <v>986.1</v>
      </c>
      <c r="L20" s="31">
        <v>263.3</v>
      </c>
      <c r="M20" s="31">
        <v>2433.6999999999998</v>
      </c>
      <c r="N20" s="31"/>
      <c r="O20" s="31"/>
      <c r="P20" s="31"/>
      <c r="Q20" s="6"/>
      <c r="R20" s="16"/>
      <c r="S20" s="6"/>
      <c r="T20" s="16"/>
    </row>
    <row r="21" spans="1:20" s="19" customFormat="1" ht="15.5" x14ac:dyDescent="0.35">
      <c r="A21" s="7">
        <v>1945</v>
      </c>
      <c r="B21" s="29">
        <v>9631.5</v>
      </c>
      <c r="C21" s="30">
        <f t="shared" si="0"/>
        <v>4521.8</v>
      </c>
      <c r="D21" s="31">
        <v>3630.9</v>
      </c>
      <c r="E21" s="31">
        <v>890.9</v>
      </c>
      <c r="F21" s="30">
        <v>1398.1</v>
      </c>
      <c r="G21" s="31">
        <v>968.2</v>
      </c>
      <c r="H21" s="31"/>
      <c r="I21" s="31"/>
      <c r="J21" s="31">
        <v>429.9</v>
      </c>
      <c r="K21" s="31">
        <v>1032.3</v>
      </c>
      <c r="L21" s="31">
        <v>262.7</v>
      </c>
      <c r="M21" s="31">
        <v>2416.6</v>
      </c>
      <c r="N21" s="31"/>
      <c r="O21" s="31"/>
      <c r="P21" s="31"/>
      <c r="Q21" s="6"/>
      <c r="R21" s="16"/>
      <c r="S21" s="6"/>
      <c r="T21" s="16"/>
    </row>
    <row r="22" spans="1:20" s="19" customFormat="1" ht="15.5" x14ac:dyDescent="0.35">
      <c r="A22" s="7">
        <v>1946</v>
      </c>
      <c r="B22" s="29">
        <v>9174.1</v>
      </c>
      <c r="C22" s="30">
        <f t="shared" si="0"/>
        <v>4344.1000000000004</v>
      </c>
      <c r="D22" s="31">
        <v>3485</v>
      </c>
      <c r="E22" s="31">
        <v>859.1</v>
      </c>
      <c r="F22" s="30">
        <v>1329.5</v>
      </c>
      <c r="G22" s="31">
        <v>924.2</v>
      </c>
      <c r="H22" s="31"/>
      <c r="I22" s="31"/>
      <c r="J22" s="31">
        <v>405.3</v>
      </c>
      <c r="K22" s="31">
        <v>960.3</v>
      </c>
      <c r="L22" s="31">
        <v>250.6</v>
      </c>
      <c r="M22" s="31">
        <v>2289.6</v>
      </c>
      <c r="N22" s="31"/>
      <c r="O22" s="31"/>
      <c r="P22" s="31"/>
      <c r="Q22" s="6"/>
      <c r="R22" s="16"/>
      <c r="S22" s="6"/>
      <c r="T22" s="16"/>
    </row>
    <row r="23" spans="1:20" s="19" customFormat="1" ht="15.5" x14ac:dyDescent="0.35">
      <c r="A23" s="7">
        <v>1947</v>
      </c>
      <c r="B23" s="29">
        <v>9085.4</v>
      </c>
      <c r="C23" s="30">
        <f t="shared" si="0"/>
        <v>4312.1000000000004</v>
      </c>
      <c r="D23" s="31">
        <v>3411.3</v>
      </c>
      <c r="E23" s="31">
        <v>900.8</v>
      </c>
      <c r="F23" s="30">
        <v>1346.5</v>
      </c>
      <c r="G23" s="31">
        <v>909.3</v>
      </c>
      <c r="H23" s="31"/>
      <c r="I23" s="31"/>
      <c r="J23" s="31">
        <v>437.2</v>
      </c>
      <c r="K23" s="31">
        <v>900.7</v>
      </c>
      <c r="L23" s="31">
        <v>250.2</v>
      </c>
      <c r="M23" s="31">
        <v>2275.9</v>
      </c>
      <c r="N23" s="31"/>
      <c r="O23" s="31"/>
      <c r="P23" s="31"/>
      <c r="Q23" s="6"/>
      <c r="R23" s="16"/>
      <c r="S23" s="6"/>
      <c r="T23" s="16"/>
    </row>
    <row r="24" spans="1:20" s="19" customFormat="1" ht="15.5" x14ac:dyDescent="0.35">
      <c r="A24" s="7">
        <v>1948</v>
      </c>
      <c r="B24" s="29">
        <v>8984.1</v>
      </c>
      <c r="C24" s="30">
        <f t="shared" si="0"/>
        <v>4275.8</v>
      </c>
      <c r="D24" s="31">
        <v>3356.6</v>
      </c>
      <c r="E24" s="31">
        <v>919.2</v>
      </c>
      <c r="F24" s="30">
        <v>1384.1</v>
      </c>
      <c r="G24" s="31">
        <v>932</v>
      </c>
      <c r="H24" s="31"/>
      <c r="I24" s="31"/>
      <c r="J24" s="31">
        <v>452.1</v>
      </c>
      <c r="K24" s="31">
        <v>844.6</v>
      </c>
      <c r="L24" s="31">
        <v>249.3</v>
      </c>
      <c r="M24" s="31">
        <v>2230.3000000000002</v>
      </c>
      <c r="N24" s="31"/>
      <c r="O24" s="31"/>
      <c r="P24" s="31"/>
      <c r="Q24" s="6"/>
      <c r="R24" s="16"/>
      <c r="S24" s="6"/>
      <c r="T24" s="16"/>
    </row>
    <row r="25" spans="1:20" s="19" customFormat="1" ht="15.5" x14ac:dyDescent="0.35">
      <c r="A25" s="7">
        <v>1949</v>
      </c>
      <c r="B25" s="29">
        <v>8641.2000000000007</v>
      </c>
      <c r="C25" s="30">
        <f t="shared" si="0"/>
        <v>4143.6000000000004</v>
      </c>
      <c r="D25" s="31">
        <v>3236.8</v>
      </c>
      <c r="E25" s="31">
        <v>906.8</v>
      </c>
      <c r="F25" s="30">
        <v>1362.3</v>
      </c>
      <c r="G25" s="31">
        <v>907.3</v>
      </c>
      <c r="H25" s="31"/>
      <c r="I25" s="31"/>
      <c r="J25" s="31">
        <v>455</v>
      </c>
      <c r="K25" s="31">
        <v>756.2</v>
      </c>
      <c r="L25" s="31">
        <v>231.1</v>
      </c>
      <c r="M25" s="31">
        <v>2148</v>
      </c>
      <c r="N25" s="31"/>
      <c r="O25" s="31"/>
      <c r="P25" s="31"/>
      <c r="Q25" s="6"/>
      <c r="R25" s="16"/>
      <c r="S25" s="6"/>
      <c r="T25" s="16"/>
    </row>
    <row r="26" spans="1:20" s="19" customFormat="1" ht="15.5" x14ac:dyDescent="0.35">
      <c r="A26" s="7">
        <v>1950</v>
      </c>
      <c r="B26" s="29">
        <v>8342.7000000000007</v>
      </c>
      <c r="C26" s="30">
        <f t="shared" si="0"/>
        <v>4080.2999999999997</v>
      </c>
      <c r="D26" s="31">
        <v>3119.2</v>
      </c>
      <c r="E26" s="31">
        <v>961.1</v>
      </c>
      <c r="F26" s="30">
        <v>1301.9000000000001</v>
      </c>
      <c r="G26" s="31">
        <v>856.3</v>
      </c>
      <c r="H26" s="31"/>
      <c r="I26" s="31"/>
      <c r="J26" s="31">
        <v>445.6</v>
      </c>
      <c r="K26" s="31">
        <v>678.1</v>
      </c>
      <c r="L26" s="31">
        <v>218.1</v>
      </c>
      <c r="M26" s="31">
        <v>2064.3000000000002</v>
      </c>
      <c r="N26" s="31"/>
      <c r="O26" s="31"/>
      <c r="P26" s="31"/>
      <c r="Q26" s="6"/>
      <c r="R26" s="16"/>
      <c r="S26" s="6"/>
      <c r="T26" s="16"/>
    </row>
    <row r="27" spans="1:20" s="19" customFormat="1" ht="15.5" x14ac:dyDescent="0.35">
      <c r="A27" s="7">
        <v>1951</v>
      </c>
      <c r="B27" s="29">
        <v>8363.1</v>
      </c>
      <c r="C27" s="30">
        <f t="shared" si="0"/>
        <v>4018.7</v>
      </c>
      <c r="D27" s="31">
        <v>2973</v>
      </c>
      <c r="E27" s="31">
        <v>1045.7</v>
      </c>
      <c r="F27" s="30">
        <v>1369.9</v>
      </c>
      <c r="G27" s="31">
        <v>873.3</v>
      </c>
      <c r="H27" s="31"/>
      <c r="I27" s="31"/>
      <c r="J27" s="31">
        <v>496.6</v>
      </c>
      <c r="K27" s="31">
        <v>668.1</v>
      </c>
      <c r="L27" s="31">
        <v>206.5</v>
      </c>
      <c r="M27" s="31">
        <v>2099.9</v>
      </c>
      <c r="N27" s="31"/>
      <c r="O27" s="31"/>
      <c r="P27" s="31"/>
      <c r="Q27" s="6"/>
      <c r="R27" s="16"/>
      <c r="S27" s="6"/>
      <c r="T27" s="16"/>
    </row>
    <row r="28" spans="1:20" s="19" customFormat="1" ht="15.5" x14ac:dyDescent="0.35">
      <c r="A28" s="7">
        <v>1952</v>
      </c>
      <c r="B28" s="29">
        <v>9153</v>
      </c>
      <c r="C28" s="30">
        <f t="shared" si="0"/>
        <v>4259.5</v>
      </c>
      <c r="D28" s="31">
        <v>3005.5</v>
      </c>
      <c r="E28" s="31">
        <v>1254</v>
      </c>
      <c r="F28" s="30">
        <v>1494</v>
      </c>
      <c r="G28" s="31">
        <v>891</v>
      </c>
      <c r="H28" s="31"/>
      <c r="I28" s="31"/>
      <c r="J28" s="31">
        <v>603</v>
      </c>
      <c r="K28" s="31">
        <v>841.5</v>
      </c>
      <c r="L28" s="31">
        <v>223</v>
      </c>
      <c r="M28" s="31">
        <v>2335</v>
      </c>
      <c r="N28" s="31"/>
      <c r="O28" s="31"/>
      <c r="P28" s="31"/>
      <c r="Q28" s="6"/>
      <c r="R28" s="16"/>
      <c r="S28" s="6"/>
      <c r="T28" s="16"/>
    </row>
    <row r="29" spans="1:20" s="19" customFormat="1" ht="15.5" x14ac:dyDescent="0.35">
      <c r="A29" s="7">
        <v>1953</v>
      </c>
      <c r="B29" s="29">
        <v>9806</v>
      </c>
      <c r="C29" s="30">
        <f t="shared" si="0"/>
        <v>4546.5</v>
      </c>
      <c r="D29" s="31">
        <v>3083.5</v>
      </c>
      <c r="E29" s="31">
        <v>1463</v>
      </c>
      <c r="F29" s="30">
        <v>1534.8</v>
      </c>
      <c r="G29" s="31">
        <v>869.3</v>
      </c>
      <c r="H29" s="31"/>
      <c r="I29" s="31"/>
      <c r="J29" s="31">
        <v>665.5</v>
      </c>
      <c r="K29" s="31">
        <v>968.7</v>
      </c>
      <c r="L29" s="31">
        <v>242</v>
      </c>
      <c r="M29" s="31">
        <v>2514</v>
      </c>
      <c r="N29" s="31"/>
      <c r="O29" s="31"/>
      <c r="P29" s="31"/>
      <c r="Q29" s="6"/>
      <c r="R29" s="16"/>
      <c r="S29" s="6"/>
      <c r="T29" s="16"/>
    </row>
    <row r="30" spans="1:20" s="19" customFormat="1" ht="15.5" x14ac:dyDescent="0.35">
      <c r="A30" s="7">
        <v>1954</v>
      </c>
      <c r="B30" s="29">
        <v>10170</v>
      </c>
      <c r="C30" s="30">
        <f t="shared" si="0"/>
        <v>4747.5</v>
      </c>
      <c r="D30" s="31">
        <v>3120.5</v>
      </c>
      <c r="E30" s="31">
        <v>1627</v>
      </c>
      <c r="F30" s="30">
        <v>1504.8</v>
      </c>
      <c r="G30" s="31">
        <v>823.5</v>
      </c>
      <c r="H30" s="31"/>
      <c r="I30" s="31"/>
      <c r="J30" s="31">
        <v>681.3</v>
      </c>
      <c r="K30" s="31">
        <v>1029</v>
      </c>
      <c r="L30" s="31">
        <v>252.7</v>
      </c>
      <c r="M30" s="31">
        <v>2636</v>
      </c>
      <c r="N30" s="31"/>
      <c r="O30" s="31"/>
      <c r="P30" s="31"/>
      <c r="Q30" s="6"/>
      <c r="R30" s="16"/>
      <c r="S30" s="6"/>
      <c r="T30" s="16"/>
    </row>
    <row r="31" spans="1:20" s="19" customFormat="1" ht="15.5" x14ac:dyDescent="0.35">
      <c r="A31" s="7">
        <v>1955</v>
      </c>
      <c r="B31" s="29">
        <v>10603</v>
      </c>
      <c r="C31" s="30">
        <f t="shared" si="0"/>
        <v>4885.5</v>
      </c>
      <c r="D31" s="31">
        <v>3150.5</v>
      </c>
      <c r="E31" s="31">
        <v>1735</v>
      </c>
      <c r="F31" s="30">
        <v>1498.5</v>
      </c>
      <c r="G31" s="31">
        <v>766.5</v>
      </c>
      <c r="H31" s="31"/>
      <c r="I31" s="31"/>
      <c r="J31" s="31">
        <v>732</v>
      </c>
      <c r="K31" s="31">
        <v>1172</v>
      </c>
      <c r="L31" s="31">
        <v>261.5</v>
      </c>
      <c r="M31" s="31">
        <v>2785.5</v>
      </c>
      <c r="N31" s="31"/>
      <c r="O31" s="31"/>
      <c r="P31" s="31"/>
      <c r="Q31" s="6"/>
      <c r="R31" s="16"/>
      <c r="S31" s="6"/>
      <c r="T31" s="16"/>
    </row>
    <row r="32" spans="1:20" s="19" customFormat="1" ht="15.5" x14ac:dyDescent="0.35">
      <c r="A32" s="7">
        <v>1956</v>
      </c>
      <c r="B32" s="29">
        <v>11011.2</v>
      </c>
      <c r="C32" s="30">
        <f t="shared" si="0"/>
        <v>5048</v>
      </c>
      <c r="D32" s="31">
        <v>3160</v>
      </c>
      <c r="E32" s="31">
        <v>1888</v>
      </c>
      <c r="F32" s="30">
        <v>1515.1</v>
      </c>
      <c r="G32" s="31">
        <v>728.8</v>
      </c>
      <c r="H32" s="31"/>
      <c r="I32" s="31"/>
      <c r="J32" s="31">
        <v>786.3</v>
      </c>
      <c r="K32" s="31">
        <v>1266.5999999999999</v>
      </c>
      <c r="L32" s="31">
        <v>272.7</v>
      </c>
      <c r="M32" s="31">
        <v>2908.8</v>
      </c>
      <c r="N32" s="31"/>
      <c r="O32" s="31"/>
      <c r="P32" s="31"/>
      <c r="Q32" s="6"/>
      <c r="R32" s="16"/>
      <c r="S32" s="6"/>
      <c r="T32" s="16"/>
    </row>
    <row r="33" spans="1:20" s="19" customFormat="1" ht="15.5" x14ac:dyDescent="0.35">
      <c r="A33" s="7">
        <v>1957</v>
      </c>
      <c r="B33" s="29">
        <v>11265</v>
      </c>
      <c r="C33" s="30">
        <f t="shared" si="0"/>
        <v>5081.7</v>
      </c>
      <c r="D33" s="31">
        <v>3098</v>
      </c>
      <c r="E33" s="31">
        <v>1983.7</v>
      </c>
      <c r="F33" s="30">
        <v>1547.4</v>
      </c>
      <c r="G33" s="31">
        <v>713.5</v>
      </c>
      <c r="H33" s="31"/>
      <c r="I33" s="31"/>
      <c r="J33" s="31">
        <v>833.9</v>
      </c>
      <c r="K33" s="31">
        <v>1417.2</v>
      </c>
      <c r="L33" s="31">
        <v>272.39999999999998</v>
      </c>
      <c r="M33" s="31">
        <v>2946.3</v>
      </c>
      <c r="N33" s="31"/>
      <c r="O33" s="31"/>
      <c r="P33" s="31"/>
      <c r="Q33" s="6"/>
      <c r="R33" s="16"/>
      <c r="S33" s="6"/>
      <c r="T33" s="16"/>
    </row>
    <row r="34" spans="1:20" s="19" customFormat="1" ht="15.5" x14ac:dyDescent="0.35">
      <c r="A34" s="7">
        <v>1958</v>
      </c>
      <c r="B34" s="29">
        <v>10990</v>
      </c>
      <c r="C34" s="30">
        <f t="shared" si="0"/>
        <v>5039.5</v>
      </c>
      <c r="D34" s="31">
        <v>3028</v>
      </c>
      <c r="E34" s="31">
        <v>2011.5</v>
      </c>
      <c r="F34" s="30">
        <v>1487.4</v>
      </c>
      <c r="G34" s="31">
        <v>715.9</v>
      </c>
      <c r="H34" s="31"/>
      <c r="I34" s="31"/>
      <c r="J34" s="31">
        <v>771.5</v>
      </c>
      <c r="K34" s="31">
        <v>1182.8</v>
      </c>
      <c r="L34" s="31">
        <v>257.8</v>
      </c>
      <c r="M34" s="31">
        <v>3022.5</v>
      </c>
      <c r="N34" s="31"/>
      <c r="O34" s="31"/>
      <c r="P34" s="31"/>
      <c r="Q34" s="6"/>
      <c r="R34" s="16"/>
      <c r="S34" s="6"/>
      <c r="T34" s="16"/>
    </row>
    <row r="35" spans="1:20" s="19" customFormat="1" ht="15.5" x14ac:dyDescent="0.35">
      <c r="A35" s="7">
        <v>1959</v>
      </c>
      <c r="B35" s="29">
        <v>11058</v>
      </c>
      <c r="C35" s="30">
        <f t="shared" si="0"/>
        <v>5056.2999999999993</v>
      </c>
      <c r="D35" s="31">
        <v>2954.7</v>
      </c>
      <c r="E35" s="31">
        <v>2101.6</v>
      </c>
      <c r="F35" s="30">
        <v>1482.6</v>
      </c>
      <c r="G35" s="31">
        <v>714.8</v>
      </c>
      <c r="H35" s="31"/>
      <c r="I35" s="31"/>
      <c r="J35" s="31">
        <v>767.8</v>
      </c>
      <c r="K35" s="31">
        <v>1146.5</v>
      </c>
      <c r="L35" s="31">
        <v>255.1</v>
      </c>
      <c r="M35" s="31">
        <v>3117.5</v>
      </c>
      <c r="N35" s="31"/>
      <c r="O35" s="31"/>
      <c r="P35" s="31"/>
      <c r="Q35" s="6"/>
      <c r="R35" s="16"/>
      <c r="S35" s="6"/>
      <c r="T35" s="16"/>
    </row>
    <row r="36" spans="1:20" s="19" customFormat="1" ht="15.5" x14ac:dyDescent="0.35">
      <c r="A36" s="7">
        <v>1960</v>
      </c>
      <c r="B36" s="29">
        <v>11337</v>
      </c>
      <c r="C36" s="30">
        <f t="shared" si="0"/>
        <v>5123.6000000000004</v>
      </c>
      <c r="D36" s="31">
        <v>2964.8</v>
      </c>
      <c r="E36" s="31">
        <v>2158.8000000000002</v>
      </c>
      <c r="F36" s="30">
        <v>1529.5</v>
      </c>
      <c r="G36" s="31">
        <v>735.6</v>
      </c>
      <c r="H36" s="31"/>
      <c r="I36" s="31"/>
      <c r="J36" s="31">
        <v>793.9</v>
      </c>
      <c r="K36" s="31">
        <v>1237.5</v>
      </c>
      <c r="L36" s="31">
        <v>255</v>
      </c>
      <c r="M36" s="31">
        <v>3191.4</v>
      </c>
      <c r="N36" s="31"/>
      <c r="O36" s="31"/>
      <c r="P36" s="31"/>
      <c r="Q36" s="6"/>
      <c r="R36" s="16"/>
      <c r="S36" s="6"/>
      <c r="T36" s="16"/>
    </row>
    <row r="37" spans="1:20" s="19" customFormat="1" ht="15.5" x14ac:dyDescent="0.35">
      <c r="A37" s="7">
        <v>1961</v>
      </c>
      <c r="B37" s="29">
        <v>11933.8</v>
      </c>
      <c r="C37" s="30">
        <f t="shared" si="0"/>
        <v>5327.8</v>
      </c>
      <c r="D37" s="31">
        <v>2986.8</v>
      </c>
      <c r="E37" s="31">
        <v>2341</v>
      </c>
      <c r="F37" s="30">
        <v>1606.4</v>
      </c>
      <c r="G37" s="31">
        <v>749.7</v>
      </c>
      <c r="H37" s="31"/>
      <c r="I37" s="31"/>
      <c r="J37" s="31">
        <v>856.7</v>
      </c>
      <c r="K37" s="31">
        <v>1397.5</v>
      </c>
      <c r="L37" s="31">
        <v>257.5</v>
      </c>
      <c r="M37" s="31">
        <v>3344.6</v>
      </c>
      <c r="N37" s="31"/>
      <c r="O37" s="31"/>
      <c r="P37" s="31"/>
      <c r="Q37" s="6"/>
      <c r="R37" s="16"/>
      <c r="S37" s="6"/>
      <c r="T37" s="16"/>
    </row>
    <row r="38" spans="1:20" s="19" customFormat="1" ht="15.5" x14ac:dyDescent="0.35">
      <c r="A38" s="7">
        <v>1962</v>
      </c>
      <c r="B38" s="29">
        <v>12067</v>
      </c>
      <c r="C38" s="30">
        <f t="shared" si="0"/>
        <v>5375.5</v>
      </c>
      <c r="D38" s="31">
        <v>2938.5</v>
      </c>
      <c r="E38" s="31">
        <v>2437</v>
      </c>
      <c r="F38" s="30">
        <v>1594.5</v>
      </c>
      <c r="G38" s="31">
        <v>726.4</v>
      </c>
      <c r="H38" s="31"/>
      <c r="I38" s="31"/>
      <c r="J38" s="31">
        <v>868.1</v>
      </c>
      <c r="K38" s="31">
        <v>1455.1</v>
      </c>
      <c r="L38" s="31">
        <v>253.2</v>
      </c>
      <c r="M38" s="31">
        <v>3388.7</v>
      </c>
      <c r="N38" s="31"/>
      <c r="O38" s="31"/>
      <c r="P38" s="31"/>
      <c r="Q38" s="6"/>
      <c r="R38" s="16"/>
      <c r="S38" s="6"/>
      <c r="T38" s="16"/>
    </row>
    <row r="39" spans="1:20" s="19" customFormat="1" ht="15.5" x14ac:dyDescent="0.35">
      <c r="A39" s="7">
        <v>1963</v>
      </c>
      <c r="B39" s="29">
        <v>12365</v>
      </c>
      <c r="C39" s="30">
        <f t="shared" si="0"/>
        <v>5452.3</v>
      </c>
      <c r="D39" s="31">
        <v>2873</v>
      </c>
      <c r="E39" s="31">
        <v>2579.3000000000002</v>
      </c>
      <c r="F39" s="30">
        <v>1681.6</v>
      </c>
      <c r="G39" s="31">
        <v>727.1</v>
      </c>
      <c r="H39" s="31"/>
      <c r="I39" s="31"/>
      <c r="J39" s="31">
        <v>954.5</v>
      </c>
      <c r="K39" s="31">
        <v>1483.2</v>
      </c>
      <c r="L39" s="31">
        <v>258.10000000000002</v>
      </c>
      <c r="M39" s="31">
        <v>3489.8</v>
      </c>
      <c r="N39" s="31"/>
      <c r="O39" s="31"/>
      <c r="P39" s="31"/>
      <c r="Q39" s="6"/>
      <c r="R39" s="16"/>
      <c r="S39" s="6"/>
      <c r="T39" s="16"/>
    </row>
    <row r="40" spans="1:20" s="19" customFormat="1" ht="15.5" x14ac:dyDescent="0.35">
      <c r="A40" s="7">
        <v>1964</v>
      </c>
      <c r="B40" s="29">
        <v>12994</v>
      </c>
      <c r="C40" s="30">
        <f t="shared" si="0"/>
        <v>5675.1</v>
      </c>
      <c r="D40" s="31">
        <v>2845</v>
      </c>
      <c r="E40" s="31">
        <v>2830.1</v>
      </c>
      <c r="F40" s="30">
        <v>1785.5</v>
      </c>
      <c r="G40" s="31">
        <v>706.5</v>
      </c>
      <c r="H40" s="31"/>
      <c r="I40" s="31"/>
      <c r="J40" s="31">
        <v>1079</v>
      </c>
      <c r="K40" s="31">
        <v>1675.4</v>
      </c>
      <c r="L40" s="31">
        <v>263</v>
      </c>
      <c r="M40" s="31">
        <v>3595</v>
      </c>
      <c r="N40" s="31"/>
      <c r="O40" s="31"/>
      <c r="P40" s="31"/>
      <c r="Q40" s="6"/>
      <c r="R40" s="16"/>
      <c r="S40" s="6"/>
      <c r="T40" s="16"/>
    </row>
    <row r="41" spans="1:20" s="19" customFormat="1" ht="15.5" x14ac:dyDescent="0.35">
      <c r="A41" s="7">
        <v>1965</v>
      </c>
      <c r="B41" s="29">
        <v>13260</v>
      </c>
      <c r="C41" s="30">
        <f t="shared" si="0"/>
        <v>5830</v>
      </c>
      <c r="D41" s="31">
        <v>2795</v>
      </c>
      <c r="E41" s="31">
        <v>3035</v>
      </c>
      <c r="F41" s="30">
        <v>1767.9</v>
      </c>
      <c r="G41" s="31">
        <v>665.8</v>
      </c>
      <c r="H41" s="31"/>
      <c r="I41" s="31"/>
      <c r="J41" s="31">
        <v>1102.0999999999999</v>
      </c>
      <c r="K41" s="31">
        <v>1723.4</v>
      </c>
      <c r="L41" s="31">
        <v>269.7</v>
      </c>
      <c r="M41" s="31">
        <v>3669</v>
      </c>
      <c r="N41" s="31"/>
      <c r="O41" s="31"/>
      <c r="P41" s="31"/>
      <c r="Q41" s="6"/>
      <c r="R41" s="16"/>
      <c r="S41" s="6"/>
      <c r="T41" s="16"/>
    </row>
    <row r="42" spans="1:20" s="19" customFormat="1" ht="15.5" x14ac:dyDescent="0.35">
      <c r="A42" s="7">
        <v>1966</v>
      </c>
      <c r="B42" s="29">
        <v>12878.8</v>
      </c>
      <c r="C42" s="30">
        <f t="shared" si="0"/>
        <v>5660.9</v>
      </c>
      <c r="D42" s="31">
        <v>2673.9</v>
      </c>
      <c r="E42" s="31">
        <v>2987</v>
      </c>
      <c r="F42" s="30">
        <v>1642.8</v>
      </c>
      <c r="G42" s="31">
        <v>615.5</v>
      </c>
      <c r="H42" s="31"/>
      <c r="I42" s="31"/>
      <c r="J42" s="31">
        <v>1027.3</v>
      </c>
      <c r="K42" s="31">
        <v>1751.8</v>
      </c>
      <c r="L42" s="31">
        <v>253.2</v>
      </c>
      <c r="M42" s="31">
        <v>3570.1</v>
      </c>
      <c r="N42" s="31"/>
      <c r="O42" s="31"/>
      <c r="P42" s="31"/>
      <c r="Q42" s="6"/>
      <c r="R42" s="16"/>
      <c r="S42" s="6"/>
      <c r="T42" s="16"/>
    </row>
    <row r="43" spans="1:20" s="19" customFormat="1" ht="15.5" x14ac:dyDescent="0.35">
      <c r="A43" s="7">
        <v>1967</v>
      </c>
      <c r="B43" s="29">
        <v>12697</v>
      </c>
      <c r="C43" s="30">
        <f t="shared" si="0"/>
        <v>5564.6</v>
      </c>
      <c r="D43" s="31">
        <v>2569</v>
      </c>
      <c r="E43" s="31">
        <v>2995.6</v>
      </c>
      <c r="F43" s="30">
        <v>1698.8</v>
      </c>
      <c r="G43" s="31">
        <v>594.20000000000005</v>
      </c>
      <c r="H43" s="31"/>
      <c r="I43" s="31"/>
      <c r="J43" s="31">
        <v>1104.5999999999999</v>
      </c>
      <c r="K43" s="31">
        <v>1715.4</v>
      </c>
      <c r="L43" s="31">
        <v>256.2</v>
      </c>
      <c r="M43" s="31">
        <v>3462</v>
      </c>
      <c r="N43" s="31"/>
      <c r="O43" s="31"/>
      <c r="P43" s="31"/>
      <c r="Q43" s="6"/>
      <c r="R43" s="16"/>
      <c r="S43" s="6"/>
      <c r="T43" s="16"/>
    </row>
    <row r="44" spans="1:20" s="19" customFormat="1" ht="15.5" x14ac:dyDescent="0.35">
      <c r="A44" s="7">
        <v>1968</v>
      </c>
      <c r="B44" s="29">
        <v>12487</v>
      </c>
      <c r="C44" s="30">
        <f t="shared" si="0"/>
        <v>5456</v>
      </c>
      <c r="D44" s="31">
        <v>2489</v>
      </c>
      <c r="E44" s="31">
        <v>2967</v>
      </c>
      <c r="F44" s="30">
        <v>1686</v>
      </c>
      <c r="G44" s="31">
        <v>598.20000000000005</v>
      </c>
      <c r="H44" s="31"/>
      <c r="I44" s="31"/>
      <c r="J44" s="31">
        <v>1087.8</v>
      </c>
      <c r="K44" s="31">
        <v>1734</v>
      </c>
      <c r="L44" s="31">
        <v>247.3</v>
      </c>
      <c r="M44" s="31">
        <v>3363.7</v>
      </c>
      <c r="N44" s="31"/>
      <c r="O44" s="31"/>
      <c r="P44" s="31"/>
      <c r="Q44" s="6"/>
      <c r="R44" s="16"/>
      <c r="S44" s="6"/>
      <c r="T44" s="16"/>
    </row>
    <row r="45" spans="1:20" s="19" customFormat="1" ht="15.5" x14ac:dyDescent="0.35">
      <c r="A45" s="7">
        <v>1969</v>
      </c>
      <c r="B45" s="29">
        <v>12366</v>
      </c>
      <c r="C45" s="30">
        <f t="shared" si="0"/>
        <v>5425</v>
      </c>
      <c r="D45" s="31">
        <v>2442</v>
      </c>
      <c r="E45" s="31">
        <v>2983</v>
      </c>
      <c r="F45" s="30">
        <v>1695.6</v>
      </c>
      <c r="G45" s="31">
        <v>597</v>
      </c>
      <c r="H45" s="31"/>
      <c r="I45" s="31"/>
      <c r="J45" s="31">
        <v>1098.5999999999999</v>
      </c>
      <c r="K45" s="31">
        <v>1702.2</v>
      </c>
      <c r="L45" s="31">
        <v>244.2</v>
      </c>
      <c r="M45" s="31">
        <v>3299</v>
      </c>
      <c r="N45" s="31"/>
      <c r="O45" s="31"/>
      <c r="P45" s="31"/>
      <c r="Q45" s="6"/>
      <c r="R45" s="16"/>
      <c r="S45" s="6"/>
      <c r="T45" s="16"/>
    </row>
    <row r="46" spans="1:20" s="19" customFormat="1" ht="15.5" x14ac:dyDescent="0.35">
      <c r="A46" s="7">
        <v>1970</v>
      </c>
      <c r="B46" s="29">
        <v>12826</v>
      </c>
      <c r="C46" s="30">
        <f t="shared" si="0"/>
        <v>5565.6</v>
      </c>
      <c r="D46" s="31">
        <v>2389</v>
      </c>
      <c r="E46" s="31">
        <v>3176.6</v>
      </c>
      <c r="F46" s="30">
        <v>1776.3</v>
      </c>
      <c r="G46" s="31">
        <v>572.4</v>
      </c>
      <c r="H46" s="31"/>
      <c r="I46" s="31"/>
      <c r="J46" s="31">
        <v>1203.9000000000001</v>
      </c>
      <c r="K46" s="31">
        <v>1750.5</v>
      </c>
      <c r="L46" s="31">
        <v>241.4</v>
      </c>
      <c r="M46" s="31">
        <v>3492.2</v>
      </c>
      <c r="N46" s="31"/>
      <c r="O46" s="31"/>
      <c r="P46" s="31"/>
      <c r="Q46" s="6"/>
      <c r="R46" s="16"/>
      <c r="S46" s="6"/>
      <c r="T46" s="16"/>
    </row>
    <row r="47" spans="1:20" s="19" customFormat="1" ht="15.5" x14ac:dyDescent="0.35">
      <c r="A47" s="7">
        <v>1971</v>
      </c>
      <c r="B47" s="29">
        <v>13270.9</v>
      </c>
      <c r="C47" s="30">
        <f t="shared" si="0"/>
        <v>5769.3</v>
      </c>
      <c r="D47" s="31">
        <v>2255</v>
      </c>
      <c r="E47" s="31">
        <v>3514.3</v>
      </c>
      <c r="F47" s="30">
        <v>1856.3</v>
      </c>
      <c r="G47" s="31">
        <v>560.70000000000005</v>
      </c>
      <c r="H47" s="31"/>
      <c r="I47" s="31"/>
      <c r="J47" s="31">
        <v>1295.5999999999999</v>
      </c>
      <c r="K47" s="31">
        <v>1720.8</v>
      </c>
      <c r="L47" s="31">
        <v>257.7</v>
      </c>
      <c r="M47" s="31">
        <v>3666.7</v>
      </c>
      <c r="N47" s="31"/>
      <c r="O47" s="31"/>
      <c r="P47" s="31"/>
      <c r="Q47" s="6"/>
      <c r="R47" s="16"/>
      <c r="S47" s="6"/>
      <c r="T47" s="16"/>
    </row>
    <row r="48" spans="1:20" s="19" customFormat="1" ht="15.5" x14ac:dyDescent="0.35">
      <c r="A48" s="7">
        <v>1972</v>
      </c>
      <c r="B48" s="29">
        <v>13736</v>
      </c>
      <c r="C48" s="30">
        <f t="shared" si="0"/>
        <v>5945.4</v>
      </c>
      <c r="D48" s="31">
        <v>2206</v>
      </c>
      <c r="E48" s="31">
        <v>3739.4</v>
      </c>
      <c r="F48" s="30">
        <v>1927.8</v>
      </c>
      <c r="G48" s="31">
        <v>497.8</v>
      </c>
      <c r="H48" s="31">
        <v>728.8</v>
      </c>
      <c r="I48" s="31">
        <v>624.20000000000005</v>
      </c>
      <c r="J48" s="31">
        <v>1430</v>
      </c>
      <c r="K48" s="31">
        <v>1799.1</v>
      </c>
      <c r="L48" s="31">
        <v>258.10000000000002</v>
      </c>
      <c r="M48" s="31">
        <v>3805.6</v>
      </c>
      <c r="N48" s="31"/>
      <c r="O48" s="31"/>
      <c r="P48" s="31"/>
      <c r="Q48" s="6"/>
      <c r="R48" s="16"/>
      <c r="S48" s="6"/>
      <c r="T48" s="16"/>
    </row>
    <row r="49" spans="1:20" s="19" customFormat="1" ht="15.5" x14ac:dyDescent="0.35">
      <c r="A49" s="7">
        <v>1973</v>
      </c>
      <c r="B49" s="29">
        <v>14249</v>
      </c>
      <c r="C49" s="30">
        <f t="shared" si="0"/>
        <v>6210.6</v>
      </c>
      <c r="D49" s="31">
        <v>2141</v>
      </c>
      <c r="E49" s="31">
        <v>4069.6</v>
      </c>
      <c r="F49" s="30">
        <v>1937.8</v>
      </c>
      <c r="G49" s="31">
        <v>507.3</v>
      </c>
      <c r="H49" s="31">
        <v>798.9</v>
      </c>
      <c r="I49" s="31">
        <v>554.1</v>
      </c>
      <c r="J49" s="31">
        <v>1430.5</v>
      </c>
      <c r="K49" s="31">
        <v>1840.8</v>
      </c>
      <c r="L49" s="31">
        <v>267</v>
      </c>
      <c r="M49" s="31">
        <v>3992.8</v>
      </c>
      <c r="N49" s="31"/>
      <c r="O49" s="31"/>
      <c r="P49" s="31"/>
      <c r="Q49" s="6"/>
      <c r="R49" s="16"/>
      <c r="S49" s="6"/>
      <c r="T49" s="16"/>
    </row>
    <row r="50" spans="1:20" s="19" customFormat="1" ht="15.5" x14ac:dyDescent="0.35">
      <c r="A50" s="7">
        <v>1974</v>
      </c>
      <c r="B50" s="29">
        <v>15318</v>
      </c>
      <c r="C50" s="30">
        <f t="shared" si="0"/>
        <v>6555.5</v>
      </c>
      <c r="D50" s="31">
        <v>2071</v>
      </c>
      <c r="E50" s="31">
        <v>4484.5</v>
      </c>
      <c r="F50" s="30">
        <v>2102.6</v>
      </c>
      <c r="G50" s="31">
        <v>531.6</v>
      </c>
      <c r="H50" s="31">
        <v>864.5</v>
      </c>
      <c r="I50" s="31">
        <v>617.5</v>
      </c>
      <c r="J50" s="31">
        <v>1571</v>
      </c>
      <c r="K50" s="31">
        <v>2157.4</v>
      </c>
      <c r="L50" s="31">
        <v>291</v>
      </c>
      <c r="M50" s="31">
        <v>4211.5</v>
      </c>
      <c r="N50" s="31"/>
      <c r="O50" s="31"/>
      <c r="P50" s="31"/>
      <c r="Q50" s="6"/>
      <c r="R50" s="16"/>
      <c r="S50" s="6"/>
      <c r="T50" s="16"/>
    </row>
    <row r="51" spans="1:20" s="19" customFormat="1" ht="15.5" x14ac:dyDescent="0.35">
      <c r="A51" s="7">
        <v>1975</v>
      </c>
      <c r="B51" s="29">
        <v>15622</v>
      </c>
      <c r="C51" s="30">
        <f t="shared" si="0"/>
        <v>6644</v>
      </c>
      <c r="D51" s="31">
        <v>2044</v>
      </c>
      <c r="E51" s="31">
        <v>4600</v>
      </c>
      <c r="F51" s="30">
        <v>2172.6999999999998</v>
      </c>
      <c r="G51" s="31">
        <v>538.29999999999995</v>
      </c>
      <c r="H51" s="31">
        <v>769.5</v>
      </c>
      <c r="I51" s="31">
        <v>764.5</v>
      </c>
      <c r="J51" s="31">
        <v>1634.4</v>
      </c>
      <c r="K51" s="31">
        <v>2303.3000000000002</v>
      </c>
      <c r="L51" s="31">
        <v>288</v>
      </c>
      <c r="M51" s="31">
        <v>4214</v>
      </c>
      <c r="N51" s="31"/>
      <c r="O51" s="31"/>
      <c r="P51" s="31"/>
      <c r="Q51" s="6"/>
      <c r="R51" s="16"/>
      <c r="S51" s="6"/>
      <c r="T51" s="16"/>
    </row>
    <row r="52" spans="1:20" s="19" customFormat="1" ht="15.5" x14ac:dyDescent="0.35">
      <c r="A52" s="7">
        <v>1976</v>
      </c>
      <c r="B52" s="29">
        <v>15063</v>
      </c>
      <c r="C52" s="30">
        <f t="shared" si="0"/>
        <v>6030.7999999999993</v>
      </c>
      <c r="D52" s="31">
        <v>2001.6</v>
      </c>
      <c r="E52" s="31">
        <v>4029.2</v>
      </c>
      <c r="F52" s="30">
        <v>2465.4</v>
      </c>
      <c r="G52" s="31">
        <v>711.3</v>
      </c>
      <c r="H52" s="31">
        <v>773</v>
      </c>
      <c r="I52" s="31">
        <v>981.1</v>
      </c>
      <c r="J52" s="31">
        <v>1754.1</v>
      </c>
      <c r="K52" s="31">
        <v>2251.6999999999998</v>
      </c>
      <c r="L52" s="31">
        <v>284.7</v>
      </c>
      <c r="M52" s="31">
        <v>4030.4</v>
      </c>
      <c r="N52" s="31"/>
      <c r="O52" s="31"/>
      <c r="P52" s="31"/>
      <c r="Q52" s="6"/>
      <c r="R52" s="16"/>
      <c r="S52" s="6"/>
      <c r="T52" s="16"/>
    </row>
    <row r="53" spans="1:20" s="19" customFormat="1" ht="15.5" x14ac:dyDescent="0.35">
      <c r="A53" s="7">
        <v>1977</v>
      </c>
      <c r="B53" s="29">
        <v>14292.9</v>
      </c>
      <c r="C53" s="30">
        <f t="shared" si="0"/>
        <v>5853.5</v>
      </c>
      <c r="D53" s="31">
        <v>1953.6</v>
      </c>
      <c r="E53" s="31">
        <v>3899.9</v>
      </c>
      <c r="F53" s="30">
        <v>2287.4</v>
      </c>
      <c r="G53" s="31">
        <v>689.2</v>
      </c>
      <c r="H53" s="31">
        <v>731.4</v>
      </c>
      <c r="I53" s="31">
        <v>866.8</v>
      </c>
      <c r="J53" s="31">
        <v>1598.2</v>
      </c>
      <c r="K53" s="31">
        <v>2029</v>
      </c>
      <c r="L53" s="31">
        <v>280.10000000000002</v>
      </c>
      <c r="M53" s="31">
        <v>3842.9</v>
      </c>
      <c r="N53" s="31"/>
      <c r="O53" s="31"/>
      <c r="P53" s="31"/>
      <c r="Q53" s="6"/>
      <c r="R53" s="16"/>
      <c r="S53" s="6"/>
      <c r="T53" s="16"/>
    </row>
    <row r="54" spans="1:20" s="19" customFormat="1" ht="15.5" x14ac:dyDescent="0.35">
      <c r="A54" s="7">
        <v>1978</v>
      </c>
      <c r="B54" s="29">
        <v>13352.7</v>
      </c>
      <c r="C54" s="30">
        <f t="shared" si="0"/>
        <v>5457.1</v>
      </c>
      <c r="D54" s="31">
        <v>1862.5</v>
      </c>
      <c r="E54" s="31">
        <v>3594.6</v>
      </c>
      <c r="F54" s="30">
        <v>2189.4</v>
      </c>
      <c r="G54" s="31">
        <v>683</v>
      </c>
      <c r="H54" s="31">
        <v>689.4</v>
      </c>
      <c r="I54" s="31">
        <v>817</v>
      </c>
      <c r="J54" s="31">
        <v>1506.4</v>
      </c>
      <c r="K54" s="31">
        <v>1862</v>
      </c>
      <c r="L54" s="31">
        <v>260.8</v>
      </c>
      <c r="M54" s="31">
        <v>3583.4</v>
      </c>
      <c r="N54" s="31"/>
      <c r="O54" s="31"/>
      <c r="P54" s="31"/>
      <c r="Q54" s="6"/>
      <c r="R54" s="16"/>
      <c r="S54" s="6"/>
      <c r="T54" s="16"/>
    </row>
    <row r="55" spans="1:20" s="19" customFormat="1" ht="15.5" x14ac:dyDescent="0.35">
      <c r="A55" s="7">
        <v>1979</v>
      </c>
      <c r="B55" s="29">
        <v>13238.8</v>
      </c>
      <c r="C55" s="30">
        <f t="shared" si="0"/>
        <v>5311.7</v>
      </c>
      <c r="D55" s="31">
        <v>1790.2</v>
      </c>
      <c r="E55" s="31">
        <v>3521.5</v>
      </c>
      <c r="F55" s="30">
        <v>2208.1</v>
      </c>
      <c r="G55" s="31">
        <v>691.8</v>
      </c>
      <c r="H55" s="31">
        <v>689.3</v>
      </c>
      <c r="I55" s="31">
        <v>827</v>
      </c>
      <c r="J55" s="31">
        <v>1516.3</v>
      </c>
      <c r="K55" s="31">
        <v>1845.5</v>
      </c>
      <c r="L55" s="31">
        <v>258.89999999999998</v>
      </c>
      <c r="M55" s="31">
        <v>3614.6</v>
      </c>
      <c r="N55" s="31"/>
      <c r="O55" s="31"/>
      <c r="P55" s="31"/>
      <c r="Q55" s="6"/>
      <c r="R55" s="16"/>
      <c r="S55" s="6"/>
      <c r="T55" s="16"/>
    </row>
    <row r="56" spans="1:20" s="19" customFormat="1" ht="15.5" x14ac:dyDescent="0.35">
      <c r="A56" s="7">
        <v>1980</v>
      </c>
      <c r="B56" s="29">
        <v>13381.9</v>
      </c>
      <c r="C56" s="30">
        <f t="shared" si="0"/>
        <v>5352.1</v>
      </c>
      <c r="D56" s="31">
        <v>1764.5</v>
      </c>
      <c r="E56" s="31">
        <v>3587.6</v>
      </c>
      <c r="F56" s="30">
        <v>2231.8000000000002</v>
      </c>
      <c r="G56" s="31">
        <v>719.3</v>
      </c>
      <c r="H56" s="31">
        <v>713.2</v>
      </c>
      <c r="I56" s="31">
        <v>799.3</v>
      </c>
      <c r="J56" s="31">
        <v>1512.5</v>
      </c>
      <c r="K56" s="31">
        <v>1748.2</v>
      </c>
      <c r="L56" s="31">
        <v>268.7</v>
      </c>
      <c r="M56" s="31">
        <v>3781.1</v>
      </c>
      <c r="N56" s="31"/>
      <c r="O56" s="31"/>
      <c r="P56" s="31"/>
      <c r="Q56" s="6"/>
      <c r="R56" s="16"/>
      <c r="S56" s="6"/>
      <c r="T56" s="16"/>
    </row>
    <row r="57" spans="1:20" s="19" customFormat="1" ht="15.5" x14ac:dyDescent="0.35">
      <c r="A57" s="7">
        <v>1981</v>
      </c>
      <c r="B57" s="29">
        <v>13364.5</v>
      </c>
      <c r="C57" s="30">
        <f t="shared" si="0"/>
        <v>5296.4</v>
      </c>
      <c r="D57" s="31">
        <v>1779</v>
      </c>
      <c r="E57" s="31">
        <v>3517.4</v>
      </c>
      <c r="F57" s="30">
        <v>2236.4</v>
      </c>
      <c r="G57" s="31">
        <v>748.3</v>
      </c>
      <c r="H57" s="31">
        <v>696.6</v>
      </c>
      <c r="I57" s="31">
        <v>791.5</v>
      </c>
      <c r="J57" s="31">
        <v>1488.1</v>
      </c>
      <c r="K57" s="31">
        <v>1673.2</v>
      </c>
      <c r="L57" s="31">
        <v>267.3</v>
      </c>
      <c r="M57" s="31">
        <v>3891.2</v>
      </c>
      <c r="N57" s="31"/>
      <c r="O57" s="31"/>
      <c r="P57" s="31"/>
      <c r="Q57" s="6"/>
      <c r="R57" s="16"/>
      <c r="S57" s="6"/>
      <c r="T57" s="16"/>
    </row>
    <row r="58" spans="1:20" s="19" customFormat="1" ht="15.5" x14ac:dyDescent="0.35">
      <c r="A58" s="7">
        <v>1982</v>
      </c>
      <c r="B58" s="29">
        <v>13170</v>
      </c>
      <c r="C58" s="30">
        <f t="shared" si="0"/>
        <v>5300.3</v>
      </c>
      <c r="D58" s="31">
        <v>1778</v>
      </c>
      <c r="E58" s="31">
        <v>3522.3</v>
      </c>
      <c r="F58" s="30">
        <v>2187.6999999999998</v>
      </c>
      <c r="G58" s="31">
        <v>737.4</v>
      </c>
      <c r="H58" s="31">
        <v>646.5</v>
      </c>
      <c r="I58" s="31">
        <v>803.8</v>
      </c>
      <c r="J58" s="31">
        <v>1450.3</v>
      </c>
      <c r="K58" s="31">
        <v>1606.1</v>
      </c>
      <c r="L58" s="31">
        <v>258.2</v>
      </c>
      <c r="M58" s="31">
        <v>3817.7</v>
      </c>
      <c r="N58" s="31"/>
      <c r="O58" s="31"/>
      <c r="P58" s="31"/>
      <c r="Q58" s="6"/>
      <c r="R58" s="16"/>
      <c r="S58" s="6"/>
      <c r="T58" s="16"/>
    </row>
    <row r="59" spans="1:20" s="19" customFormat="1" ht="15.5" x14ac:dyDescent="0.35">
      <c r="A59" s="7">
        <v>1983</v>
      </c>
      <c r="B59" s="29">
        <v>12835.7</v>
      </c>
      <c r="C59" s="30">
        <f t="shared" si="0"/>
        <v>5171.3999999999996</v>
      </c>
      <c r="D59" s="31">
        <v>1691.6</v>
      </c>
      <c r="E59" s="31">
        <v>3479.8</v>
      </c>
      <c r="F59" s="30">
        <v>2115.9</v>
      </c>
      <c r="G59" s="31">
        <v>713.7</v>
      </c>
      <c r="H59" s="31">
        <v>618</v>
      </c>
      <c r="I59" s="31">
        <v>784.2</v>
      </c>
      <c r="J59" s="31">
        <v>1402.2</v>
      </c>
      <c r="K59" s="31">
        <v>1546.5</v>
      </c>
      <c r="L59" s="31">
        <v>250.9</v>
      </c>
      <c r="M59" s="31">
        <v>3751</v>
      </c>
      <c r="N59" s="31"/>
      <c r="O59" s="31"/>
      <c r="P59" s="31"/>
      <c r="Q59" s="6"/>
      <c r="R59" s="16"/>
      <c r="S59" s="6"/>
      <c r="T59" s="16"/>
    </row>
    <row r="60" spans="1:20" s="19" customFormat="1" ht="15.5" x14ac:dyDescent="0.35">
      <c r="A60" s="7">
        <v>1984</v>
      </c>
      <c r="B60" s="29">
        <v>12581.9</v>
      </c>
      <c r="C60" s="30">
        <f t="shared" si="0"/>
        <v>5084.3</v>
      </c>
      <c r="D60" s="31">
        <v>1662.8</v>
      </c>
      <c r="E60" s="31">
        <v>3421.5</v>
      </c>
      <c r="F60" s="30">
        <v>2098.6</v>
      </c>
      <c r="G60" s="31">
        <v>711.6</v>
      </c>
      <c r="H60" s="31">
        <v>631.29999999999995</v>
      </c>
      <c r="I60" s="31">
        <v>755.7</v>
      </c>
      <c r="J60" s="31">
        <v>1387</v>
      </c>
      <c r="K60" s="31">
        <v>1483.5</v>
      </c>
      <c r="L60" s="31">
        <v>244.6</v>
      </c>
      <c r="M60" s="31">
        <v>3670.9</v>
      </c>
      <c r="N60" s="31"/>
      <c r="O60" s="31"/>
      <c r="P60" s="31"/>
      <c r="Q60" s="6"/>
      <c r="R60" s="16"/>
      <c r="S60" s="6"/>
      <c r="T60" s="16"/>
    </row>
    <row r="61" spans="1:20" s="19" customFormat="1" ht="15.5" x14ac:dyDescent="0.35">
      <c r="A61" s="7">
        <v>1985</v>
      </c>
      <c r="B61" s="29">
        <v>12160</v>
      </c>
      <c r="C61" s="30">
        <f t="shared" si="0"/>
        <v>4905.7000000000007</v>
      </c>
      <c r="D61" s="31">
        <v>1570.9</v>
      </c>
      <c r="E61" s="31">
        <v>3334.8</v>
      </c>
      <c r="F61" s="30">
        <v>2035.5</v>
      </c>
      <c r="G61" s="31">
        <v>707.7</v>
      </c>
      <c r="H61" s="31">
        <v>595.79999999999995</v>
      </c>
      <c r="I61" s="31">
        <v>732</v>
      </c>
      <c r="J61" s="31">
        <v>1327.8</v>
      </c>
      <c r="K61" s="31">
        <v>1399.9</v>
      </c>
      <c r="L61" s="31">
        <v>237.5</v>
      </c>
      <c r="M61" s="31">
        <v>3581.4</v>
      </c>
      <c r="N61" s="31"/>
      <c r="O61" s="31"/>
      <c r="P61" s="31"/>
      <c r="Q61" s="6"/>
      <c r="R61" s="16"/>
      <c r="S61" s="6"/>
      <c r="T61" s="16"/>
    </row>
    <row r="62" spans="1:20" s="19" customFormat="1" ht="15.5" x14ac:dyDescent="0.35">
      <c r="A62" s="7">
        <v>1986</v>
      </c>
      <c r="B62" s="29">
        <v>11787.7</v>
      </c>
      <c r="C62" s="30">
        <f t="shared" si="0"/>
        <v>4667.5</v>
      </c>
      <c r="D62" s="31">
        <v>1443.7</v>
      </c>
      <c r="E62" s="31">
        <v>3223.8</v>
      </c>
      <c r="F62" s="30">
        <v>2027.3</v>
      </c>
      <c r="G62" s="31">
        <v>691.6</v>
      </c>
      <c r="H62" s="31">
        <v>612.1</v>
      </c>
      <c r="I62" s="31">
        <v>723.6</v>
      </c>
      <c r="J62" s="31">
        <v>1335.7</v>
      </c>
      <c r="K62" s="31">
        <v>1267.0999999999999</v>
      </c>
      <c r="L62" s="31">
        <v>229.6</v>
      </c>
      <c r="M62" s="31">
        <v>3596.2</v>
      </c>
      <c r="N62" s="31"/>
      <c r="O62" s="31"/>
      <c r="P62" s="31"/>
      <c r="Q62" s="6"/>
      <c r="R62" s="16"/>
      <c r="S62" s="6"/>
      <c r="T62" s="16"/>
    </row>
    <row r="63" spans="1:20" s="19" customFormat="1" ht="15.5" x14ac:dyDescent="0.35">
      <c r="A63" s="7">
        <v>1987</v>
      </c>
      <c r="B63" s="29">
        <v>11815.7</v>
      </c>
      <c r="C63" s="30">
        <f t="shared" si="0"/>
        <v>4764.6000000000004</v>
      </c>
      <c r="D63" s="31">
        <v>1422.9</v>
      </c>
      <c r="E63" s="31">
        <v>3341.7</v>
      </c>
      <c r="F63" s="30">
        <f t="shared" ref="F63:F100" si="1">SUM(G63:I63)</f>
        <v>2014.4</v>
      </c>
      <c r="G63" s="31">
        <v>657.5</v>
      </c>
      <c r="H63" s="31">
        <v>656.2</v>
      </c>
      <c r="I63" s="31">
        <v>700.7</v>
      </c>
      <c r="J63" s="31">
        <f t="shared" ref="J63:J78" si="2">H63+I63</f>
        <v>1356.9</v>
      </c>
      <c r="K63" s="31">
        <v>1252</v>
      </c>
      <c r="L63" s="31">
        <v>229.9</v>
      </c>
      <c r="M63" s="31">
        <v>3554.8</v>
      </c>
      <c r="N63" s="31"/>
      <c r="O63" s="31"/>
      <c r="P63" s="31"/>
      <c r="Q63" s="6"/>
      <c r="R63" s="16"/>
      <c r="S63" s="6"/>
      <c r="T63" s="16"/>
    </row>
    <row r="64" spans="1:20" s="19" customFormat="1" ht="15.5" x14ac:dyDescent="0.35">
      <c r="A64" s="7">
        <v>1988</v>
      </c>
      <c r="B64" s="29">
        <v>12153.2</v>
      </c>
      <c r="C64" s="30">
        <f t="shared" si="0"/>
        <v>4864.6000000000004</v>
      </c>
      <c r="D64" s="31">
        <v>1404.1</v>
      </c>
      <c r="E64" s="31">
        <v>3460.5</v>
      </c>
      <c r="F64" s="30">
        <f t="shared" si="1"/>
        <v>2087.1999999999998</v>
      </c>
      <c r="G64" s="31">
        <v>652.6</v>
      </c>
      <c r="H64" s="31">
        <v>706</v>
      </c>
      <c r="I64" s="31">
        <v>728.6</v>
      </c>
      <c r="J64" s="31">
        <f t="shared" si="2"/>
        <v>1434.6</v>
      </c>
      <c r="K64" s="31">
        <v>1322.7</v>
      </c>
      <c r="L64" s="31">
        <v>232.6</v>
      </c>
      <c r="M64" s="31">
        <v>3646.1</v>
      </c>
      <c r="N64" s="31"/>
      <c r="O64" s="31"/>
      <c r="P64" s="31"/>
      <c r="Q64" s="6"/>
      <c r="R64" s="16"/>
      <c r="S64" s="6"/>
      <c r="T64" s="16"/>
    </row>
    <row r="65" spans="1:20" s="19" customFormat="1" ht="15.5" x14ac:dyDescent="0.35">
      <c r="A65" s="7">
        <v>1989</v>
      </c>
      <c r="B65" s="29">
        <v>12456.9</v>
      </c>
      <c r="C65" s="30">
        <f t="shared" si="0"/>
        <v>4971.7</v>
      </c>
      <c r="D65" s="31">
        <v>1386.2</v>
      </c>
      <c r="E65" s="31">
        <v>3585.5</v>
      </c>
      <c r="F65" s="30">
        <f t="shared" si="1"/>
        <v>2109.5</v>
      </c>
      <c r="G65" s="31">
        <v>642.1</v>
      </c>
      <c r="H65" s="31">
        <v>736.4</v>
      </c>
      <c r="I65" s="31">
        <v>731</v>
      </c>
      <c r="J65" s="31">
        <f t="shared" si="2"/>
        <v>1467.4</v>
      </c>
      <c r="K65" s="31">
        <v>1327.4</v>
      </c>
      <c r="L65" s="31">
        <v>238</v>
      </c>
      <c r="M65" s="31">
        <v>3810.3</v>
      </c>
      <c r="N65" s="31"/>
      <c r="O65" s="31"/>
      <c r="P65" s="31"/>
      <c r="Q65" s="6"/>
      <c r="R65" s="33">
        <f>+(C65+F65+K65+L65+M65)-B65</f>
        <v>0</v>
      </c>
      <c r="S65" s="6"/>
      <c r="T65" s="16"/>
    </row>
    <row r="66" spans="1:20" s="19" customFormat="1" ht="15.5" x14ac:dyDescent="0.35">
      <c r="A66" s="7">
        <v>1990</v>
      </c>
      <c r="B66" s="29">
        <v>12560.2</v>
      </c>
      <c r="C66" s="30">
        <f t="shared" si="0"/>
        <v>5069.3999999999996</v>
      </c>
      <c r="D66" s="31">
        <v>1367.2</v>
      </c>
      <c r="E66" s="31">
        <v>3702.2</v>
      </c>
      <c r="F66" s="30">
        <f t="shared" si="1"/>
        <v>2095.1</v>
      </c>
      <c r="G66" s="31">
        <v>640.9</v>
      </c>
      <c r="H66" s="31">
        <v>746.1</v>
      </c>
      <c r="I66" s="31">
        <v>708.1</v>
      </c>
      <c r="J66" s="31">
        <f t="shared" si="2"/>
        <v>1454.2</v>
      </c>
      <c r="K66" s="31">
        <v>1319.3</v>
      </c>
      <c r="L66" s="31">
        <v>241.8</v>
      </c>
      <c r="M66" s="31">
        <v>3834.6</v>
      </c>
      <c r="N66" s="31"/>
      <c r="O66" s="31"/>
      <c r="P66" s="31"/>
      <c r="Q66" s="6"/>
      <c r="R66" s="33">
        <f t="shared" ref="R66:R102" si="3">+(C66+F66+K66+L66+M66)-B66</f>
        <v>0</v>
      </c>
      <c r="S66" s="6"/>
      <c r="T66" s="16"/>
    </row>
    <row r="67" spans="1:20" s="19" customFormat="1" ht="15.5" x14ac:dyDescent="0.35">
      <c r="A67" s="7">
        <v>1991</v>
      </c>
      <c r="B67" s="29">
        <v>12842.9</v>
      </c>
      <c r="C67" s="30">
        <f t="shared" si="0"/>
        <v>5140.8999999999996</v>
      </c>
      <c r="D67" s="31">
        <v>1313.3</v>
      </c>
      <c r="E67" s="31">
        <v>3827.6</v>
      </c>
      <c r="F67" s="30">
        <f t="shared" si="1"/>
        <v>2093.1</v>
      </c>
      <c r="G67" s="31">
        <v>616.79999999999995</v>
      </c>
      <c r="H67" s="31">
        <v>766.7</v>
      </c>
      <c r="I67" s="31">
        <v>709.6</v>
      </c>
      <c r="J67" s="31">
        <f t="shared" si="2"/>
        <v>1476.3000000000002</v>
      </c>
      <c r="K67" s="31">
        <v>1282.2</v>
      </c>
      <c r="L67" s="31">
        <v>238.9</v>
      </c>
      <c r="M67" s="31">
        <v>4087.8</v>
      </c>
      <c r="N67" s="31"/>
      <c r="O67" s="31"/>
      <c r="P67" s="31"/>
      <c r="Q67" s="6"/>
      <c r="R67" s="33">
        <f t="shared" si="3"/>
        <v>0</v>
      </c>
      <c r="S67" s="6"/>
      <c r="T67" s="16"/>
    </row>
    <row r="68" spans="1:20" s="19" customFormat="1" ht="15.5" x14ac:dyDescent="0.35">
      <c r="A68" s="7">
        <v>1992</v>
      </c>
      <c r="B68" s="29">
        <v>13025.1</v>
      </c>
      <c r="C68" s="30">
        <f t="shared" si="0"/>
        <v>5252.2999999999993</v>
      </c>
      <c r="D68" s="31">
        <v>1259.5999999999999</v>
      </c>
      <c r="E68" s="31">
        <v>3992.7</v>
      </c>
      <c r="F68" s="30">
        <f t="shared" si="1"/>
        <v>2078.8000000000002</v>
      </c>
      <c r="G68" s="31">
        <v>583</v>
      </c>
      <c r="H68" s="31">
        <v>823.3</v>
      </c>
      <c r="I68" s="31">
        <v>672.5</v>
      </c>
      <c r="J68" s="31">
        <f t="shared" si="2"/>
        <v>1495.8</v>
      </c>
      <c r="K68" s="31">
        <v>1251.7</v>
      </c>
      <c r="L68" s="31">
        <v>247.8</v>
      </c>
      <c r="M68" s="31">
        <v>4194.5</v>
      </c>
      <c r="N68" s="31"/>
      <c r="O68" s="31"/>
      <c r="P68" s="31"/>
      <c r="Q68" s="6"/>
      <c r="R68" s="33">
        <f t="shared" si="3"/>
        <v>0</v>
      </c>
      <c r="S68" s="6"/>
      <c r="T68" s="16"/>
    </row>
    <row r="69" spans="1:20" s="19" customFormat="1" ht="15.5" x14ac:dyDescent="0.35">
      <c r="A69" s="7">
        <v>1993</v>
      </c>
      <c r="B69" s="29">
        <v>13251.8</v>
      </c>
      <c r="C69" s="30">
        <f t="shared" si="0"/>
        <v>5357.1</v>
      </c>
      <c r="D69" s="31">
        <v>1206.4000000000001</v>
      </c>
      <c r="E69" s="31">
        <v>4150.7</v>
      </c>
      <c r="F69" s="30">
        <f t="shared" si="1"/>
        <v>2113.6000000000004</v>
      </c>
      <c r="G69" s="31">
        <v>552.70000000000005</v>
      </c>
      <c r="H69" s="31">
        <v>823.1</v>
      </c>
      <c r="I69" s="31">
        <v>737.8</v>
      </c>
      <c r="J69" s="31">
        <f t="shared" si="2"/>
        <v>1560.9</v>
      </c>
      <c r="K69" s="31">
        <v>1187.9000000000001</v>
      </c>
      <c r="L69" s="31">
        <v>259.39999999999998</v>
      </c>
      <c r="M69" s="31">
        <v>4333.8</v>
      </c>
      <c r="N69" s="31"/>
      <c r="O69" s="31"/>
      <c r="P69" s="31"/>
      <c r="Q69" s="6"/>
      <c r="R69" s="33">
        <f t="shared" si="3"/>
        <v>0</v>
      </c>
      <c r="S69" s="6"/>
      <c r="T69" s="16"/>
    </row>
    <row r="70" spans="1:20" s="19" customFormat="1" ht="15.5" x14ac:dyDescent="0.35">
      <c r="A70" s="7">
        <v>1994</v>
      </c>
      <c r="B70" s="29">
        <v>13924.4</v>
      </c>
      <c r="C70" s="30">
        <f t="shared" si="0"/>
        <v>5660.2999999999993</v>
      </c>
      <c r="D70" s="31">
        <v>1217.0999999999999</v>
      </c>
      <c r="E70" s="31">
        <v>4443.2</v>
      </c>
      <c r="F70" s="30">
        <f t="shared" si="1"/>
        <v>2198.3000000000002</v>
      </c>
      <c r="G70" s="31">
        <v>535.29999999999995</v>
      </c>
      <c r="H70" s="31">
        <v>972.3</v>
      </c>
      <c r="I70" s="31">
        <v>690.7</v>
      </c>
      <c r="J70" s="31">
        <f t="shared" si="2"/>
        <v>1663</v>
      </c>
      <c r="K70" s="31">
        <v>1216.2</v>
      </c>
      <c r="L70" s="31">
        <v>275.60000000000002</v>
      </c>
      <c r="M70" s="31">
        <v>4574</v>
      </c>
      <c r="N70" s="31"/>
      <c r="O70" s="31"/>
      <c r="P70" s="31"/>
      <c r="Q70" s="6"/>
      <c r="R70" s="33">
        <f t="shared" si="3"/>
        <v>0</v>
      </c>
      <c r="S70" s="6"/>
      <c r="T70" s="16"/>
    </row>
    <row r="71" spans="1:20" s="19" customFormat="1" ht="15.5" x14ac:dyDescent="0.35">
      <c r="A71" s="7">
        <v>1995</v>
      </c>
      <c r="B71" s="29">
        <v>14729.6</v>
      </c>
      <c r="C71" s="30">
        <f t="shared" si="0"/>
        <v>5905.5</v>
      </c>
      <c r="D71" s="31">
        <v>1216</v>
      </c>
      <c r="E71" s="31">
        <v>4689.5</v>
      </c>
      <c r="F71" s="30">
        <f t="shared" si="1"/>
        <v>2361.5</v>
      </c>
      <c r="G71" s="31">
        <v>537.29999999999995</v>
      </c>
      <c r="H71" s="31">
        <v>1051</v>
      </c>
      <c r="I71" s="31">
        <v>773.2</v>
      </c>
      <c r="J71" s="31">
        <f t="shared" si="2"/>
        <v>1824.2</v>
      </c>
      <c r="K71" s="31">
        <v>1297.8</v>
      </c>
      <c r="L71" s="31">
        <v>284.10000000000002</v>
      </c>
      <c r="M71" s="31">
        <v>4880.7</v>
      </c>
      <c r="N71" s="31"/>
      <c r="O71" s="31"/>
      <c r="P71" s="31"/>
      <c r="Q71" s="6"/>
      <c r="R71" s="33">
        <f t="shared" si="3"/>
        <v>0</v>
      </c>
      <c r="S71" s="6"/>
      <c r="T71" s="16"/>
    </row>
    <row r="72" spans="1:20" s="19" customFormat="1" ht="15.5" x14ac:dyDescent="0.35">
      <c r="A72" s="7">
        <v>1996</v>
      </c>
      <c r="B72" s="29">
        <v>15051.4</v>
      </c>
      <c r="C72" s="30">
        <f t="shared" ref="C72:C100" si="4">SUM(D72:E72)</f>
        <v>5937.7999999999993</v>
      </c>
      <c r="D72" s="31">
        <v>1219.5999999999999</v>
      </c>
      <c r="E72" s="31">
        <v>4718.2</v>
      </c>
      <c r="F72" s="30">
        <f t="shared" si="1"/>
        <v>2382.8999999999996</v>
      </c>
      <c r="G72" s="31">
        <v>547.29999999999995</v>
      </c>
      <c r="H72" s="31">
        <v>968.3</v>
      </c>
      <c r="I72" s="31">
        <v>867.3</v>
      </c>
      <c r="J72" s="31">
        <f t="shared" si="2"/>
        <v>1835.6</v>
      </c>
      <c r="K72" s="31">
        <v>1420.2</v>
      </c>
      <c r="L72" s="31">
        <v>286.7</v>
      </c>
      <c r="M72" s="31">
        <v>5023.8</v>
      </c>
      <c r="N72" s="31"/>
      <c r="O72" s="31"/>
      <c r="P72" s="31"/>
      <c r="Q72" s="6"/>
      <c r="R72" s="33">
        <f t="shared" si="3"/>
        <v>0</v>
      </c>
      <c r="S72" s="6"/>
      <c r="T72" s="16"/>
    </row>
    <row r="73" spans="1:20" s="19" customFormat="1" ht="15.5" x14ac:dyDescent="0.35">
      <c r="A73" s="7">
        <v>1997</v>
      </c>
      <c r="B73" s="29">
        <v>15058.3</v>
      </c>
      <c r="C73" s="30">
        <f t="shared" si="4"/>
        <v>5888.7</v>
      </c>
      <c r="D73" s="31">
        <v>1200.3</v>
      </c>
      <c r="E73" s="31">
        <v>4688.3999999999996</v>
      </c>
      <c r="F73" s="30">
        <f t="shared" si="1"/>
        <v>2371.3000000000002</v>
      </c>
      <c r="G73" s="31">
        <v>536.1</v>
      </c>
      <c r="H73" s="31">
        <v>880.4</v>
      </c>
      <c r="I73" s="31">
        <v>954.8</v>
      </c>
      <c r="J73" s="31">
        <f t="shared" si="2"/>
        <v>1835.1999999999998</v>
      </c>
      <c r="K73" s="31">
        <v>1409.1</v>
      </c>
      <c r="L73" s="31">
        <v>269.10000000000002</v>
      </c>
      <c r="M73" s="31">
        <v>5120.1000000000004</v>
      </c>
      <c r="N73" s="31"/>
      <c r="O73" s="31"/>
      <c r="P73" s="31"/>
      <c r="Q73" s="6"/>
      <c r="R73" s="33">
        <f t="shared" si="3"/>
        <v>0</v>
      </c>
      <c r="S73" s="6"/>
      <c r="T73" s="16"/>
    </row>
    <row r="74" spans="1:20" s="19" customFormat="1" ht="15.5" x14ac:dyDescent="0.35">
      <c r="A74" s="7">
        <v>1998</v>
      </c>
      <c r="B74" s="29">
        <v>14944.4</v>
      </c>
      <c r="C74" s="30">
        <f t="shared" si="4"/>
        <v>5757.1</v>
      </c>
      <c r="D74" s="31">
        <v>1156</v>
      </c>
      <c r="E74" s="31">
        <v>4601.1000000000004</v>
      </c>
      <c r="F74" s="30">
        <f t="shared" si="1"/>
        <v>2313.6999999999998</v>
      </c>
      <c r="G74" s="31">
        <v>518.5</v>
      </c>
      <c r="H74" s="31">
        <v>791.7</v>
      </c>
      <c r="I74" s="31">
        <v>1003.5</v>
      </c>
      <c r="J74" s="31">
        <f t="shared" si="2"/>
        <v>1795.2</v>
      </c>
      <c r="K74" s="31">
        <v>1550.7</v>
      </c>
      <c r="L74" s="31">
        <v>252.4</v>
      </c>
      <c r="M74" s="31">
        <v>5070.5</v>
      </c>
      <c r="N74" s="31"/>
      <c r="O74" s="31"/>
      <c r="P74" s="31"/>
      <c r="Q74" s="6"/>
      <c r="R74" s="33">
        <f t="shared" si="3"/>
        <v>0</v>
      </c>
      <c r="S74" s="6"/>
      <c r="T74" s="16"/>
    </row>
    <row r="75" spans="1:20" s="19" customFormat="1" ht="15.5" x14ac:dyDescent="0.35">
      <c r="A75" s="7">
        <v>1999</v>
      </c>
      <c r="B75" s="29">
        <v>14753.4</v>
      </c>
      <c r="C75" s="30">
        <f t="shared" si="4"/>
        <v>5744.2</v>
      </c>
      <c r="D75" s="31">
        <v>1127.5</v>
      </c>
      <c r="E75" s="31">
        <v>4616.7</v>
      </c>
      <c r="F75" s="30">
        <f t="shared" si="1"/>
        <v>2244.6999999999998</v>
      </c>
      <c r="G75" s="31">
        <v>493.4</v>
      </c>
      <c r="H75" s="31">
        <v>783.3</v>
      </c>
      <c r="I75" s="31">
        <v>968</v>
      </c>
      <c r="J75" s="31">
        <f t="shared" si="2"/>
        <v>1751.3</v>
      </c>
      <c r="K75" s="31">
        <v>1628.5</v>
      </c>
      <c r="L75" s="31">
        <v>252.1</v>
      </c>
      <c r="M75" s="31">
        <v>4883.8999999999996</v>
      </c>
      <c r="N75" s="31"/>
      <c r="O75" s="31"/>
      <c r="P75" s="31"/>
      <c r="Q75" s="6"/>
      <c r="R75" s="33">
        <f t="shared" si="3"/>
        <v>0</v>
      </c>
      <c r="S75" s="6"/>
      <c r="T75" s="16"/>
    </row>
    <row r="76" spans="1:20" s="19" customFormat="1" ht="15.5" x14ac:dyDescent="0.35">
      <c r="A76" s="7">
        <v>2000</v>
      </c>
      <c r="B76" s="29">
        <v>14968.4</v>
      </c>
      <c r="C76" s="30">
        <f t="shared" si="4"/>
        <v>5798.3</v>
      </c>
      <c r="D76" s="31">
        <v>1087.7</v>
      </c>
      <c r="E76" s="31">
        <v>4710.6000000000004</v>
      </c>
      <c r="F76" s="30">
        <f t="shared" si="1"/>
        <v>2396.3000000000002</v>
      </c>
      <c r="G76" s="31">
        <v>494.1</v>
      </c>
      <c r="H76" s="31">
        <v>836.6</v>
      </c>
      <c r="I76" s="31">
        <v>1065.5999999999999</v>
      </c>
      <c r="J76" s="31">
        <f t="shared" si="2"/>
        <v>1902.1999999999998</v>
      </c>
      <c r="K76" s="31">
        <v>1580.2</v>
      </c>
      <c r="L76" s="31">
        <v>258.89999999999998</v>
      </c>
      <c r="M76" s="31">
        <v>4934.7</v>
      </c>
      <c r="N76" s="31"/>
      <c r="O76" s="31">
        <v>4507.5</v>
      </c>
      <c r="P76" s="31"/>
      <c r="Q76" s="6"/>
      <c r="R76" s="33">
        <f t="shared" si="3"/>
        <v>0</v>
      </c>
      <c r="S76" s="6"/>
      <c r="T76" s="16"/>
    </row>
    <row r="77" spans="1:20" s="19" customFormat="1" ht="15.5" x14ac:dyDescent="0.35">
      <c r="A77" s="7">
        <v>2001</v>
      </c>
      <c r="B77" s="29">
        <v>15424.5</v>
      </c>
      <c r="C77" s="30">
        <f t="shared" si="4"/>
        <v>5872</v>
      </c>
      <c r="D77" s="31">
        <v>1072.7</v>
      </c>
      <c r="E77" s="31">
        <v>4799.3</v>
      </c>
      <c r="F77" s="30">
        <f t="shared" si="1"/>
        <v>2435.4</v>
      </c>
      <c r="G77" s="31">
        <v>517.20000000000005</v>
      </c>
      <c r="H77" s="31">
        <v>858.5</v>
      </c>
      <c r="I77" s="31">
        <v>1059.7</v>
      </c>
      <c r="J77" s="31">
        <f t="shared" si="2"/>
        <v>1918.2</v>
      </c>
      <c r="K77" s="31">
        <v>1658.5</v>
      </c>
      <c r="L77" s="31">
        <v>265.2</v>
      </c>
      <c r="M77" s="31">
        <v>5193.3999999999996</v>
      </c>
      <c r="N77" s="31"/>
      <c r="O77" s="31">
        <v>4627.8</v>
      </c>
      <c r="P77" s="31"/>
      <c r="Q77" s="6"/>
      <c r="R77" s="33">
        <f t="shared" si="3"/>
        <v>0</v>
      </c>
      <c r="S77" s="6"/>
      <c r="T77" s="16"/>
    </row>
    <row r="78" spans="1:20" s="19" customFormat="1" ht="15.5" x14ac:dyDescent="0.35">
      <c r="A78" s="7">
        <v>2002</v>
      </c>
      <c r="B78" s="29">
        <v>15420.9</v>
      </c>
      <c r="C78" s="30">
        <f t="shared" si="4"/>
        <v>5894.3</v>
      </c>
      <c r="D78" s="31">
        <v>1072.5</v>
      </c>
      <c r="E78" s="31">
        <v>4821.8</v>
      </c>
      <c r="F78" s="30">
        <f t="shared" si="1"/>
        <v>2457.8000000000002</v>
      </c>
      <c r="G78" s="31">
        <v>513</v>
      </c>
      <c r="H78" s="31">
        <v>828</v>
      </c>
      <c r="I78" s="31">
        <v>1116.8</v>
      </c>
      <c r="J78" s="31">
        <f t="shared" si="2"/>
        <v>1944.8</v>
      </c>
      <c r="K78" s="31">
        <v>1591.6</v>
      </c>
      <c r="L78" s="31">
        <v>259.5</v>
      </c>
      <c r="M78" s="31">
        <v>5217.7</v>
      </c>
      <c r="N78" s="31"/>
      <c r="O78" s="31">
        <v>4695.7</v>
      </c>
      <c r="P78" s="31"/>
      <c r="Q78" s="6"/>
      <c r="R78" s="33">
        <f t="shared" si="3"/>
        <v>0</v>
      </c>
      <c r="S78" s="6"/>
      <c r="T78" s="16"/>
    </row>
    <row r="79" spans="1:20" s="19" customFormat="1" ht="15.5" x14ac:dyDescent="0.35">
      <c r="A79" s="7">
        <v>2003</v>
      </c>
      <c r="B79" s="29">
        <v>15670</v>
      </c>
      <c r="C79" s="30">
        <f t="shared" si="4"/>
        <v>5979.6</v>
      </c>
      <c r="D79" s="31">
        <v>1055.4000000000001</v>
      </c>
      <c r="E79" s="31">
        <v>4924.2</v>
      </c>
      <c r="F79" s="30">
        <f t="shared" si="1"/>
        <v>2493.1</v>
      </c>
      <c r="G79" s="31">
        <v>504.8</v>
      </c>
      <c r="H79" s="31">
        <v>863.8</v>
      </c>
      <c r="I79" s="31">
        <v>1124.5</v>
      </c>
      <c r="J79" s="31">
        <v>1988.3</v>
      </c>
      <c r="K79" s="31">
        <v>1598.2</v>
      </c>
      <c r="L79" s="31">
        <v>273.5</v>
      </c>
      <c r="M79" s="31">
        <v>5325.6</v>
      </c>
      <c r="N79" s="31"/>
      <c r="O79" s="31">
        <v>4814.7</v>
      </c>
      <c r="P79" s="31"/>
      <c r="Q79" s="6"/>
      <c r="R79" s="33">
        <f t="shared" si="3"/>
        <v>0</v>
      </c>
      <c r="S79" s="6"/>
      <c r="T79" s="16"/>
    </row>
    <row r="80" spans="1:20" s="19" customFormat="1" ht="15.5" x14ac:dyDescent="0.35">
      <c r="A80" s="7">
        <v>2004</v>
      </c>
      <c r="B80" s="29">
        <v>16610</v>
      </c>
      <c r="C80" s="30">
        <f t="shared" si="4"/>
        <v>6387.7999999999993</v>
      </c>
      <c r="D80" s="31">
        <v>1053.0999999999999</v>
      </c>
      <c r="E80" s="31">
        <v>5334.7</v>
      </c>
      <c r="F80" s="30">
        <f t="shared" si="1"/>
        <v>2580.7999999999997</v>
      </c>
      <c r="G80" s="31">
        <v>522.79999999999995</v>
      </c>
      <c r="H80" s="31">
        <v>805.4</v>
      </c>
      <c r="I80" s="31">
        <v>1252.5999999999999</v>
      </c>
      <c r="J80" s="31">
        <v>2058</v>
      </c>
      <c r="K80" s="31">
        <v>1705.2</v>
      </c>
      <c r="L80" s="31">
        <v>284.7</v>
      </c>
      <c r="M80" s="31">
        <v>5651.5</v>
      </c>
      <c r="N80" s="31"/>
      <c r="O80" s="31">
        <v>4627.6000000000004</v>
      </c>
      <c r="P80" s="31"/>
      <c r="Q80" s="6"/>
      <c r="R80" s="33">
        <f t="shared" si="3"/>
        <v>0</v>
      </c>
      <c r="S80" s="6"/>
      <c r="T80" s="16"/>
    </row>
    <row r="81" spans="1:20" s="19" customFormat="1" ht="15.5" x14ac:dyDescent="0.35">
      <c r="A81" s="7">
        <v>2005</v>
      </c>
      <c r="B81" s="29">
        <v>16880</v>
      </c>
      <c r="C81" s="30">
        <f t="shared" si="4"/>
        <v>6461.2999999999993</v>
      </c>
      <c r="D81" s="31">
        <v>1025.0999999999999</v>
      </c>
      <c r="E81" s="31">
        <v>5436.2</v>
      </c>
      <c r="F81" s="30">
        <f t="shared" si="1"/>
        <v>2654.1</v>
      </c>
      <c r="G81" s="31">
        <v>507.4</v>
      </c>
      <c r="H81" s="31">
        <v>840.9</v>
      </c>
      <c r="I81" s="31">
        <v>1305.8</v>
      </c>
      <c r="J81" s="31">
        <v>2146.6999999999998</v>
      </c>
      <c r="K81" s="31">
        <v>1657.9</v>
      </c>
      <c r="L81" s="31">
        <v>291.10000000000002</v>
      </c>
      <c r="M81" s="31">
        <v>5815.6</v>
      </c>
      <c r="N81" s="31"/>
      <c r="O81" s="31">
        <v>4685.8999999999996</v>
      </c>
      <c r="P81" s="31"/>
      <c r="Q81" s="6"/>
      <c r="R81" s="33">
        <f t="shared" si="3"/>
        <v>0</v>
      </c>
      <c r="S81" s="6"/>
      <c r="T81" s="16"/>
    </row>
    <row r="82" spans="1:20" s="19" customFormat="1" ht="15.5" x14ac:dyDescent="0.35">
      <c r="A82" s="7">
        <v>2006</v>
      </c>
      <c r="B82" s="29">
        <v>16000</v>
      </c>
      <c r="C82" s="30">
        <f t="shared" si="4"/>
        <v>6165</v>
      </c>
      <c r="D82" s="31">
        <v>1000.4</v>
      </c>
      <c r="E82" s="31">
        <v>5164.6000000000004</v>
      </c>
      <c r="F82" s="30">
        <f t="shared" si="1"/>
        <v>2444.6999999999998</v>
      </c>
      <c r="G82" s="31">
        <v>506.5</v>
      </c>
      <c r="H82" s="31">
        <v>690.8</v>
      </c>
      <c r="I82" s="31">
        <v>1247.4000000000001</v>
      </c>
      <c r="J82" s="31">
        <v>1938.2</v>
      </c>
      <c r="K82" s="31">
        <v>1655.3</v>
      </c>
      <c r="L82" s="31">
        <v>267.60000000000002</v>
      </c>
      <c r="M82" s="31">
        <v>5467.4</v>
      </c>
      <c r="N82" s="31"/>
      <c r="O82" s="31">
        <v>4443.8999999999996</v>
      </c>
      <c r="P82" s="31"/>
      <c r="Q82" s="6"/>
      <c r="R82" s="33">
        <f t="shared" si="3"/>
        <v>0</v>
      </c>
      <c r="S82" s="6"/>
      <c r="T82" s="16"/>
    </row>
    <row r="83" spans="1:20" s="19" customFormat="1" ht="15.5" x14ac:dyDescent="0.35">
      <c r="A83" s="7">
        <v>2007</v>
      </c>
      <c r="B83" s="29">
        <v>15665</v>
      </c>
      <c r="C83" s="30">
        <f t="shared" si="4"/>
        <v>6009.5999999999995</v>
      </c>
      <c r="D83" s="31">
        <v>979.4</v>
      </c>
      <c r="E83" s="31">
        <v>5030.2</v>
      </c>
      <c r="F83" s="30">
        <f t="shared" si="1"/>
        <v>2457.6999999999998</v>
      </c>
      <c r="G83" s="31">
        <v>489.8</v>
      </c>
      <c r="H83" s="31">
        <v>662.7</v>
      </c>
      <c r="I83" s="31">
        <v>1305.2</v>
      </c>
      <c r="J83" s="31">
        <v>1967.9</v>
      </c>
      <c r="K83" s="31">
        <v>1771.7</v>
      </c>
      <c r="L83" s="31">
        <v>261.60000000000002</v>
      </c>
      <c r="M83" s="31">
        <v>5164.3999999999996</v>
      </c>
      <c r="N83" s="31"/>
      <c r="O83" s="31">
        <v>4473.8999999999996</v>
      </c>
      <c r="P83" s="31"/>
      <c r="Q83" s="6"/>
      <c r="R83" s="33">
        <f t="shared" si="3"/>
        <v>0</v>
      </c>
      <c r="S83" s="6"/>
      <c r="T83" s="16"/>
    </row>
    <row r="84" spans="1:20" s="19" customFormat="1" ht="15.5" x14ac:dyDescent="0.35">
      <c r="A84" s="7">
        <v>2008</v>
      </c>
      <c r="B84" s="29">
        <v>14910</v>
      </c>
      <c r="C84" s="30">
        <f t="shared" si="4"/>
        <v>5739.2</v>
      </c>
      <c r="D84" s="31">
        <v>971.8</v>
      </c>
      <c r="E84" s="31">
        <v>4767.3999999999996</v>
      </c>
      <c r="F84" s="30">
        <f t="shared" si="1"/>
        <v>2344.6000000000004</v>
      </c>
      <c r="G84" s="31">
        <v>478.5</v>
      </c>
      <c r="H84" s="31">
        <v>642.70000000000005</v>
      </c>
      <c r="I84" s="31">
        <v>1223.4000000000001</v>
      </c>
      <c r="J84" s="31">
        <v>1866.1</v>
      </c>
      <c r="K84" s="31">
        <v>1622.5</v>
      </c>
      <c r="L84" s="31">
        <v>256.8</v>
      </c>
      <c r="M84" s="31">
        <v>4946.8999999999996</v>
      </c>
      <c r="N84" s="31"/>
      <c r="O84" s="31">
        <v>4367.6000000000004</v>
      </c>
      <c r="P84" s="31"/>
      <c r="Q84" s="6"/>
      <c r="R84" s="33">
        <f t="shared" si="3"/>
        <v>0</v>
      </c>
      <c r="S84" s="6"/>
      <c r="T84" s="16"/>
    </row>
    <row r="85" spans="1:20" x14ac:dyDescent="0.35">
      <c r="A85" s="7">
        <v>2009</v>
      </c>
      <c r="B85" s="29">
        <v>14315</v>
      </c>
      <c r="C85" s="30">
        <f t="shared" si="4"/>
        <v>5339.1</v>
      </c>
      <c r="D85" s="31">
        <v>964.3</v>
      </c>
      <c r="E85" s="31">
        <v>4374.8</v>
      </c>
      <c r="F85" s="30">
        <f t="shared" si="1"/>
        <v>2389.5</v>
      </c>
      <c r="G85" s="31">
        <v>475.3</v>
      </c>
      <c r="H85" s="31">
        <v>621.4</v>
      </c>
      <c r="I85" s="31">
        <v>1292.8</v>
      </c>
      <c r="J85" s="31">
        <v>1914.2</v>
      </c>
      <c r="K85" s="31">
        <v>1697.4</v>
      </c>
      <c r="L85" s="31">
        <v>243.6</v>
      </c>
      <c r="M85" s="31">
        <v>4645.3999999999996</v>
      </c>
      <c r="N85" s="31"/>
      <c r="O85" s="31">
        <v>4033.5</v>
      </c>
      <c r="P85" s="5"/>
      <c r="R85" s="33">
        <f t="shared" si="3"/>
        <v>0</v>
      </c>
    </row>
    <row r="86" spans="1:20" x14ac:dyDescent="0.35">
      <c r="A86" s="7">
        <v>2010</v>
      </c>
      <c r="B86" s="29">
        <v>13695</v>
      </c>
      <c r="C86" s="30">
        <f t="shared" si="4"/>
        <v>5061.5</v>
      </c>
      <c r="D86" s="31">
        <v>965.5</v>
      </c>
      <c r="E86" s="31">
        <v>4096</v>
      </c>
      <c r="F86" s="30">
        <f t="shared" si="1"/>
        <v>2284.1000000000004</v>
      </c>
      <c r="G86" s="31">
        <v>475.1</v>
      </c>
      <c r="H86" s="31">
        <v>600.1</v>
      </c>
      <c r="I86" s="31">
        <v>1208.9000000000001</v>
      </c>
      <c r="J86" s="31">
        <v>1809</v>
      </c>
      <c r="K86" s="31">
        <v>1615.3</v>
      </c>
      <c r="L86" s="31">
        <v>232.8</v>
      </c>
      <c r="M86" s="31">
        <v>4501.3</v>
      </c>
      <c r="N86" s="31"/>
      <c r="O86" s="31">
        <v>3893.1</v>
      </c>
      <c r="P86" s="5"/>
      <c r="R86" s="33">
        <f t="shared" si="3"/>
        <v>0</v>
      </c>
    </row>
    <row r="87" spans="1:20" x14ac:dyDescent="0.35">
      <c r="A87" s="7">
        <v>2011</v>
      </c>
      <c r="B87" s="29">
        <v>13545</v>
      </c>
      <c r="C87" s="30">
        <f t="shared" si="4"/>
        <v>4902.8</v>
      </c>
      <c r="D87" s="31">
        <v>958.6</v>
      </c>
      <c r="E87" s="31">
        <v>3944.2</v>
      </c>
      <c r="F87" s="30">
        <f t="shared" si="1"/>
        <v>2330.6</v>
      </c>
      <c r="G87" s="31">
        <v>470.3</v>
      </c>
      <c r="H87" s="31">
        <v>640</v>
      </c>
      <c r="I87" s="31">
        <v>1220.3</v>
      </c>
      <c r="J87" s="31">
        <v>1860.3</v>
      </c>
      <c r="K87" s="31">
        <v>1641.6</v>
      </c>
      <c r="L87" s="31">
        <v>226.5</v>
      </c>
      <c r="M87" s="31">
        <v>4443.5</v>
      </c>
      <c r="N87" s="31"/>
      <c r="O87" s="31">
        <v>3792.8</v>
      </c>
      <c r="P87" s="5"/>
      <c r="R87" s="33">
        <f t="shared" si="3"/>
        <v>0</v>
      </c>
    </row>
    <row r="88" spans="1:20" x14ac:dyDescent="0.35">
      <c r="A88" s="7">
        <v>2012</v>
      </c>
      <c r="B88" s="29">
        <v>13465</v>
      </c>
      <c r="C88" s="30">
        <f t="shared" si="4"/>
        <v>4895.8999999999996</v>
      </c>
      <c r="D88" s="31">
        <v>964.5</v>
      </c>
      <c r="E88" s="31">
        <v>3931.4</v>
      </c>
      <c r="F88" s="30">
        <f t="shared" si="1"/>
        <v>2266.9</v>
      </c>
      <c r="G88" s="31">
        <v>459.6</v>
      </c>
      <c r="H88" s="31">
        <v>654.6</v>
      </c>
      <c r="I88" s="31">
        <v>1152.7</v>
      </c>
      <c r="J88" s="31">
        <v>1807.3</v>
      </c>
      <c r="K88" s="31">
        <v>1634.7</v>
      </c>
      <c r="L88" s="31">
        <v>227.5</v>
      </c>
      <c r="M88" s="31">
        <v>4440</v>
      </c>
      <c r="N88" s="31"/>
      <c r="O88" s="31">
        <v>3623.7</v>
      </c>
      <c r="P88" s="5"/>
      <c r="R88" s="33">
        <f t="shared" si="3"/>
        <v>0</v>
      </c>
    </row>
    <row r="89" spans="1:20" x14ac:dyDescent="0.35">
      <c r="A89" s="7">
        <v>2013</v>
      </c>
      <c r="B89" s="29">
        <v>13365</v>
      </c>
      <c r="C89" s="30">
        <f t="shared" si="4"/>
        <v>4886.7</v>
      </c>
      <c r="D89" s="31">
        <v>954.1</v>
      </c>
      <c r="E89" s="31">
        <v>3932.6</v>
      </c>
      <c r="F89" s="30">
        <f t="shared" si="1"/>
        <v>2246.3000000000002</v>
      </c>
      <c r="G89" s="31">
        <v>445.2</v>
      </c>
      <c r="H89" s="31">
        <v>666.3</v>
      </c>
      <c r="I89" s="31">
        <v>1134.8</v>
      </c>
      <c r="J89" s="31">
        <v>1801.1</v>
      </c>
      <c r="K89" s="31">
        <v>1627.8</v>
      </c>
      <c r="L89" s="31">
        <v>228</v>
      </c>
      <c r="M89" s="31">
        <v>4376.2</v>
      </c>
      <c r="N89" s="31"/>
      <c r="O89" s="31">
        <v>3553.5</v>
      </c>
      <c r="P89" s="5"/>
      <c r="R89" s="33">
        <f t="shared" si="3"/>
        <v>0</v>
      </c>
    </row>
    <row r="90" spans="1:20" x14ac:dyDescent="0.35">
      <c r="A90" s="7">
        <v>2014</v>
      </c>
      <c r="B90" s="29">
        <v>13020</v>
      </c>
      <c r="C90" s="30">
        <f t="shared" si="4"/>
        <v>4803</v>
      </c>
      <c r="D90" s="31">
        <v>954.8</v>
      </c>
      <c r="E90" s="31">
        <v>3848.2</v>
      </c>
      <c r="F90" s="30">
        <f t="shared" si="1"/>
        <v>2129.8000000000002</v>
      </c>
      <c r="G90" s="31">
        <v>441</v>
      </c>
      <c r="H90" s="31">
        <v>640</v>
      </c>
      <c r="I90" s="31">
        <v>1048.8</v>
      </c>
      <c r="J90" s="31">
        <v>1688.8</v>
      </c>
      <c r="K90" s="31">
        <v>1607</v>
      </c>
      <c r="L90" s="31">
        <v>224</v>
      </c>
      <c r="M90" s="31">
        <v>4256.2</v>
      </c>
      <c r="N90" s="31"/>
      <c r="O90" s="31">
        <v>3524.6</v>
      </c>
      <c r="P90" s="5"/>
      <c r="R90" s="33">
        <f t="shared" si="3"/>
        <v>0</v>
      </c>
    </row>
    <row r="91" spans="1:20" x14ac:dyDescent="0.35">
      <c r="A91" s="7">
        <v>2015</v>
      </c>
      <c r="B91" s="29">
        <v>12615</v>
      </c>
      <c r="C91" s="30">
        <f t="shared" si="4"/>
        <v>4654.2</v>
      </c>
      <c r="D91" s="31">
        <v>947.8</v>
      </c>
      <c r="E91" s="31">
        <v>3706.4</v>
      </c>
      <c r="F91" s="30">
        <f t="shared" si="1"/>
        <v>2042.7</v>
      </c>
      <c r="G91" s="31">
        <v>433.6</v>
      </c>
      <c r="H91" s="31">
        <v>642.79999999999995</v>
      </c>
      <c r="I91" s="31">
        <v>966.3</v>
      </c>
      <c r="J91" s="31">
        <v>1609.1</v>
      </c>
      <c r="K91" s="31">
        <v>1627.3</v>
      </c>
      <c r="L91" s="31">
        <v>222.5</v>
      </c>
      <c r="M91" s="31">
        <v>4068.3</v>
      </c>
      <c r="N91" s="31"/>
      <c r="O91" s="31">
        <v>3185.6</v>
      </c>
      <c r="P91" s="5"/>
      <c r="R91" s="33">
        <f t="shared" si="3"/>
        <v>0</v>
      </c>
    </row>
    <row r="92" spans="1:20" x14ac:dyDescent="0.35">
      <c r="A92" s="7">
        <v>2016</v>
      </c>
      <c r="B92" s="29">
        <v>12530</v>
      </c>
      <c r="C92" s="30">
        <f t="shared" si="4"/>
        <v>4679</v>
      </c>
      <c r="D92" s="31">
        <v>942.4</v>
      </c>
      <c r="E92" s="31">
        <v>3736.6</v>
      </c>
      <c r="F92" s="30">
        <f t="shared" si="1"/>
        <v>2018.1000000000001</v>
      </c>
      <c r="G92" s="31">
        <v>438.9</v>
      </c>
      <c r="H92" s="31">
        <v>674.5</v>
      </c>
      <c r="I92" s="31">
        <v>904.7</v>
      </c>
      <c r="J92" s="31">
        <v>1579.2</v>
      </c>
      <c r="K92" s="31">
        <v>1568.1</v>
      </c>
      <c r="L92" s="31">
        <v>223.4</v>
      </c>
      <c r="M92" s="31">
        <v>4041.4</v>
      </c>
      <c r="N92" s="31"/>
      <c r="O92" s="31">
        <v>3158.6</v>
      </c>
      <c r="P92" s="5"/>
      <c r="R92" s="33">
        <f t="shared" si="3"/>
        <v>0</v>
      </c>
    </row>
    <row r="93" spans="1:20" x14ac:dyDescent="0.35">
      <c r="A93" s="7">
        <v>2017</v>
      </c>
      <c r="B93" s="29">
        <v>12595</v>
      </c>
      <c r="C93" s="30">
        <f t="shared" si="4"/>
        <v>4766.6000000000004</v>
      </c>
      <c r="D93" s="31">
        <v>962</v>
      </c>
      <c r="E93" s="31">
        <v>3804.6</v>
      </c>
      <c r="F93" s="30">
        <f t="shared" si="1"/>
        <v>1997.3000000000002</v>
      </c>
      <c r="G93" s="31">
        <v>435.3</v>
      </c>
      <c r="H93" s="31">
        <v>692.4</v>
      </c>
      <c r="I93" s="31">
        <v>869.6</v>
      </c>
      <c r="J93" s="31">
        <v>1562</v>
      </c>
      <c r="K93" s="31">
        <v>1562.4</v>
      </c>
      <c r="L93" s="31">
        <v>227.3</v>
      </c>
      <c r="M93" s="31">
        <v>4041.4</v>
      </c>
      <c r="N93" s="31"/>
      <c r="O93" s="31">
        <v>3315.5</v>
      </c>
      <c r="P93" s="5"/>
      <c r="R93" s="33">
        <f t="shared" si="3"/>
        <v>0</v>
      </c>
    </row>
    <row r="94" spans="1:20" x14ac:dyDescent="0.35">
      <c r="A94" s="7">
        <v>2018</v>
      </c>
      <c r="B94" s="29">
        <v>12610</v>
      </c>
      <c r="C94" s="30">
        <f t="shared" si="4"/>
        <v>4765.3999999999996</v>
      </c>
      <c r="D94" s="31">
        <v>970.7</v>
      </c>
      <c r="E94" s="31">
        <v>3794.7</v>
      </c>
      <c r="F94" s="30">
        <f t="shared" si="1"/>
        <v>2021</v>
      </c>
      <c r="G94" s="31">
        <v>427</v>
      </c>
      <c r="H94" s="31">
        <v>699.2</v>
      </c>
      <c r="I94" s="31">
        <v>894.8</v>
      </c>
      <c r="J94" s="31">
        <v>1594</v>
      </c>
      <c r="K94" s="31">
        <v>1580.3</v>
      </c>
      <c r="L94" s="31">
        <v>228.8</v>
      </c>
      <c r="M94" s="31">
        <v>4014.5</v>
      </c>
      <c r="N94" s="31"/>
      <c r="O94" s="31">
        <v>3249.3</v>
      </c>
      <c r="P94" s="5"/>
      <c r="R94" s="33">
        <f t="shared" si="3"/>
        <v>0</v>
      </c>
    </row>
    <row r="95" spans="1:20" x14ac:dyDescent="0.35">
      <c r="A95" s="7">
        <v>2019</v>
      </c>
      <c r="B95" s="29">
        <v>12510</v>
      </c>
      <c r="C95" s="30">
        <f t="shared" si="4"/>
        <v>4741.9000000000005</v>
      </c>
      <c r="D95" s="31">
        <v>970.6</v>
      </c>
      <c r="E95" s="31">
        <v>3771.3</v>
      </c>
      <c r="F95" s="30">
        <f t="shared" si="1"/>
        <v>1982.6</v>
      </c>
      <c r="G95" s="31">
        <v>420.8</v>
      </c>
      <c r="H95" s="31">
        <v>682.2</v>
      </c>
      <c r="I95" s="31">
        <v>879.6</v>
      </c>
      <c r="J95" s="31">
        <v>1561.8</v>
      </c>
      <c r="K95" s="31">
        <v>1559</v>
      </c>
      <c r="L95" s="31">
        <v>224.1</v>
      </c>
      <c r="M95" s="31">
        <v>4002.4</v>
      </c>
      <c r="N95" s="31"/>
      <c r="O95" s="31">
        <v>3279.7</v>
      </c>
      <c r="P95" s="5"/>
      <c r="R95" s="33">
        <f t="shared" si="3"/>
        <v>0</v>
      </c>
    </row>
    <row r="96" spans="1:20" x14ac:dyDescent="0.35">
      <c r="A96" s="7">
        <v>2020</v>
      </c>
      <c r="B96" s="29">
        <v>12575</v>
      </c>
      <c r="C96" s="30">
        <f t="shared" si="4"/>
        <v>4756.6000000000004</v>
      </c>
      <c r="D96" s="31">
        <v>969.2</v>
      </c>
      <c r="E96" s="31">
        <v>3787.4</v>
      </c>
      <c r="F96" s="30">
        <f t="shared" si="1"/>
        <v>1989</v>
      </c>
      <c r="G96" s="31">
        <v>422</v>
      </c>
      <c r="H96" s="31">
        <v>683.8</v>
      </c>
      <c r="I96" s="31">
        <v>883.2</v>
      </c>
      <c r="J96" s="31">
        <v>1567</v>
      </c>
      <c r="K96" s="31">
        <v>1584.9</v>
      </c>
      <c r="L96" s="31">
        <v>225.4</v>
      </c>
      <c r="M96" s="31">
        <v>4019.1</v>
      </c>
      <c r="N96" s="31"/>
      <c r="O96" s="31">
        <v>3306.6</v>
      </c>
      <c r="P96" s="5"/>
      <c r="R96" s="33">
        <f t="shared" si="3"/>
        <v>0</v>
      </c>
    </row>
    <row r="97" spans="1:18" x14ac:dyDescent="0.35">
      <c r="A97" s="7">
        <v>2021</v>
      </c>
      <c r="B97" s="29">
        <v>12645</v>
      </c>
      <c r="C97" s="30">
        <f t="shared" si="4"/>
        <v>4756.6000000000004</v>
      </c>
      <c r="D97" s="31">
        <v>980.3</v>
      </c>
      <c r="E97" s="31">
        <v>3776.3</v>
      </c>
      <c r="F97" s="30">
        <f t="shared" si="1"/>
        <v>1978.8</v>
      </c>
      <c r="G97" s="31">
        <v>430</v>
      </c>
      <c r="H97" s="31">
        <v>671.6</v>
      </c>
      <c r="I97" s="31">
        <v>877.2</v>
      </c>
      <c r="J97" s="31">
        <v>1548.8</v>
      </c>
      <c r="K97" s="31">
        <v>1635.6</v>
      </c>
      <c r="L97" s="31">
        <v>223.4</v>
      </c>
      <c r="M97" s="31">
        <v>4050.6</v>
      </c>
      <c r="N97" s="31"/>
      <c r="O97" s="31">
        <v>3367.9</v>
      </c>
      <c r="P97" s="5"/>
      <c r="R97" s="33">
        <f t="shared" si="3"/>
        <v>0</v>
      </c>
    </row>
    <row r="98" spans="1:18" x14ac:dyDescent="0.35">
      <c r="A98" s="7">
        <v>2022</v>
      </c>
      <c r="B98" s="29">
        <v>12280</v>
      </c>
      <c r="C98" s="30">
        <f t="shared" si="4"/>
        <v>4643</v>
      </c>
      <c r="D98" s="31">
        <v>971.7</v>
      </c>
      <c r="E98" s="31">
        <v>3671.3</v>
      </c>
      <c r="F98" s="30">
        <f t="shared" si="1"/>
        <v>1878</v>
      </c>
      <c r="G98" s="31">
        <v>418.5</v>
      </c>
      <c r="H98" s="31">
        <v>606.79999999999995</v>
      </c>
      <c r="I98" s="31">
        <v>852.7</v>
      </c>
      <c r="J98" s="31">
        <v>1459.5</v>
      </c>
      <c r="K98" s="31">
        <v>1606.9</v>
      </c>
      <c r="L98" s="31">
        <v>219.3</v>
      </c>
      <c r="M98" s="31">
        <v>3932.8</v>
      </c>
      <c r="N98" s="31"/>
      <c r="O98" s="31">
        <v>3295.8</v>
      </c>
      <c r="P98" s="5"/>
      <c r="R98" s="33">
        <f t="shared" si="3"/>
        <v>0</v>
      </c>
    </row>
    <row r="99" spans="1:18" x14ac:dyDescent="0.35">
      <c r="A99" s="7">
        <v>2023</v>
      </c>
      <c r="B99" s="29">
        <v>12110</v>
      </c>
      <c r="C99" s="30">
        <f t="shared" si="4"/>
        <v>4535.2</v>
      </c>
      <c r="D99" s="31">
        <v>965.9</v>
      </c>
      <c r="E99" s="31">
        <v>3569.3</v>
      </c>
      <c r="F99" s="30">
        <f t="shared" si="1"/>
        <v>1862.9</v>
      </c>
      <c r="G99" s="31">
        <v>410.3</v>
      </c>
      <c r="H99" s="31">
        <v>581.6</v>
      </c>
      <c r="I99" s="31">
        <v>871</v>
      </c>
      <c r="J99" s="31">
        <v>1452.6</v>
      </c>
      <c r="K99" s="31">
        <v>1624</v>
      </c>
      <c r="L99" s="31">
        <v>213</v>
      </c>
      <c r="M99" s="31">
        <v>3874.9</v>
      </c>
      <c r="N99" s="31"/>
      <c r="O99" s="31">
        <v>3205.8</v>
      </c>
      <c r="P99" s="5"/>
      <c r="R99" s="33">
        <f t="shared" si="3"/>
        <v>0</v>
      </c>
    </row>
    <row r="100" spans="1:18" x14ac:dyDescent="0.35">
      <c r="A100" s="7">
        <v>2024</v>
      </c>
      <c r="B100" s="29">
        <v>11910</v>
      </c>
      <c r="C100" s="30">
        <f t="shared" si="4"/>
        <v>4451.5999999999995</v>
      </c>
      <c r="D100" s="31">
        <v>968.9</v>
      </c>
      <c r="E100" s="31">
        <v>3482.7</v>
      </c>
      <c r="F100" s="30">
        <f t="shared" si="1"/>
        <v>1847.4</v>
      </c>
      <c r="G100" s="31">
        <v>404.9</v>
      </c>
      <c r="H100" s="31">
        <v>589.70000000000005</v>
      </c>
      <c r="I100" s="31">
        <v>852.8</v>
      </c>
      <c r="J100" s="31">
        <v>1442.5</v>
      </c>
      <c r="K100" s="31">
        <v>1637.2</v>
      </c>
      <c r="L100" s="31">
        <v>209.9</v>
      </c>
      <c r="M100" s="31">
        <v>3763.9</v>
      </c>
      <c r="N100" s="31"/>
      <c r="O100" s="31">
        <v>3203.3</v>
      </c>
      <c r="P100" s="5"/>
      <c r="R100" s="33">
        <f t="shared" si="3"/>
        <v>0</v>
      </c>
    </row>
    <row r="101" spans="1:18" x14ac:dyDescent="0.35">
      <c r="A101" s="7">
        <v>2025</v>
      </c>
      <c r="B101" s="29"/>
      <c r="C101" s="30"/>
      <c r="D101" s="31"/>
      <c r="E101" s="31"/>
      <c r="F101" s="30"/>
      <c r="G101" s="31"/>
      <c r="H101" s="31"/>
      <c r="I101" s="31"/>
      <c r="J101" s="31"/>
      <c r="K101" s="31"/>
      <c r="L101" s="31"/>
      <c r="M101" s="31"/>
      <c r="N101" s="31"/>
      <c r="O101" s="31"/>
      <c r="P101" s="5"/>
      <c r="R101" s="33">
        <f t="shared" si="3"/>
        <v>0</v>
      </c>
    </row>
    <row r="102" spans="1:18" x14ac:dyDescent="0.35">
      <c r="A102" s="7">
        <v>2026</v>
      </c>
      <c r="B102" s="29"/>
      <c r="C102" s="30"/>
      <c r="D102" s="31"/>
      <c r="E102" s="31"/>
      <c r="F102" s="30"/>
      <c r="G102" s="31"/>
      <c r="H102" s="31"/>
      <c r="I102" s="31"/>
      <c r="J102" s="31"/>
      <c r="K102" s="31"/>
      <c r="L102" s="31"/>
      <c r="M102" s="31"/>
      <c r="N102" s="31"/>
      <c r="O102" s="31"/>
      <c r="P102" s="5"/>
      <c r="R102" s="33">
        <f t="shared" si="3"/>
        <v>0</v>
      </c>
    </row>
    <row r="103" spans="1:18" x14ac:dyDescent="0.35">
      <c r="B103" s="34"/>
      <c r="C103" s="30"/>
      <c r="D103" s="31"/>
      <c r="E103" s="31"/>
      <c r="F103" s="30"/>
      <c r="G103" s="31"/>
      <c r="H103" s="31"/>
    </row>
    <row r="104" spans="1:18" x14ac:dyDescent="0.35">
      <c r="B104" s="34"/>
      <c r="C104" s="30"/>
      <c r="D104" s="31"/>
      <c r="E104" s="31"/>
      <c r="F104" s="30"/>
      <c r="G104" s="31"/>
      <c r="H104" s="31"/>
    </row>
    <row r="105" spans="1:18" x14ac:dyDescent="0.35">
      <c r="B105" s="34"/>
      <c r="C105" s="30"/>
      <c r="D105" s="31"/>
      <c r="E105" s="31"/>
      <c r="F105" s="30"/>
      <c r="G105" s="31"/>
      <c r="H105" s="31"/>
    </row>
    <row r="106" spans="1:18" x14ac:dyDescent="0.35">
      <c r="B106" s="34"/>
      <c r="C106" s="30"/>
      <c r="D106" s="31"/>
      <c r="E106" s="31"/>
      <c r="F106" s="30"/>
      <c r="G106" s="31"/>
      <c r="H106" s="31"/>
    </row>
    <row r="107" spans="1:18" x14ac:dyDescent="0.35">
      <c r="B107" s="34"/>
      <c r="C107" s="30"/>
      <c r="D107" s="31"/>
      <c r="E107" s="31"/>
      <c r="F107" s="30"/>
      <c r="G107" s="31"/>
      <c r="H107" s="31"/>
    </row>
    <row r="108" spans="1:18" x14ac:dyDescent="0.35">
      <c r="B108" s="34"/>
      <c r="C108" s="30"/>
      <c r="D108" s="31"/>
      <c r="E108" s="31"/>
      <c r="F108" s="30"/>
      <c r="G108" s="31"/>
      <c r="H108" s="31"/>
    </row>
    <row r="109" spans="1:18" x14ac:dyDescent="0.35">
      <c r="B109" s="34"/>
      <c r="C109" s="30"/>
      <c r="D109" s="31"/>
      <c r="E109" s="31"/>
      <c r="F109" s="30"/>
      <c r="G109" s="31"/>
      <c r="H109" s="31"/>
    </row>
    <row r="110" spans="1:18" x14ac:dyDescent="0.35">
      <c r="B110" s="34"/>
      <c r="C110" s="30"/>
      <c r="D110" s="31"/>
      <c r="E110" s="31"/>
      <c r="F110" s="30"/>
      <c r="G110" s="31"/>
      <c r="H110" s="31"/>
    </row>
    <row r="111" spans="1:18" x14ac:dyDescent="0.35">
      <c r="B111" s="34"/>
      <c r="C111" s="30"/>
      <c r="D111" s="31"/>
      <c r="E111" s="31"/>
      <c r="F111" s="30"/>
      <c r="G111" s="31"/>
      <c r="H111" s="31"/>
    </row>
    <row r="112" spans="1:18" x14ac:dyDescent="0.35">
      <c r="B112" s="34"/>
      <c r="C112" s="30"/>
      <c r="D112" s="31"/>
      <c r="E112" s="31"/>
      <c r="F112" s="30"/>
      <c r="G112" s="31"/>
      <c r="H112" s="31"/>
    </row>
    <row r="113" spans="2:8" x14ac:dyDescent="0.35">
      <c r="B113" s="34"/>
      <c r="C113" s="30"/>
      <c r="D113" s="31"/>
      <c r="E113" s="31"/>
      <c r="F113" s="30"/>
      <c r="G113" s="31"/>
      <c r="H113" s="31"/>
    </row>
    <row r="114" spans="2:8" x14ac:dyDescent="0.35">
      <c r="B114" s="34"/>
      <c r="C114" s="30"/>
      <c r="D114" s="31"/>
      <c r="E114" s="31"/>
      <c r="F114" s="30"/>
      <c r="G114" s="31"/>
      <c r="H114" s="31"/>
    </row>
    <row r="115" spans="2:8" x14ac:dyDescent="0.35">
      <c r="B115" s="34"/>
      <c r="C115" s="30"/>
      <c r="D115" s="31"/>
      <c r="E115" s="31"/>
      <c r="F115" s="30"/>
      <c r="G115" s="31"/>
      <c r="H115" s="31"/>
    </row>
    <row r="116" spans="2:8" x14ac:dyDescent="0.35">
      <c r="B116" s="34"/>
      <c r="C116" s="30"/>
      <c r="D116" s="31"/>
      <c r="E116" s="31"/>
      <c r="F116" s="30"/>
      <c r="G116" s="31"/>
      <c r="H116" s="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January</vt:lpstr>
      <vt:lpstr>July</vt:lpstr>
    </vt:vector>
  </TitlesOfParts>
  <Company>Colorado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Cozzens,Tyler</dc:creator>
  <cp:lastModifiedBy>Cozzens,Tyler</cp:lastModifiedBy>
  <dcterms:created xsi:type="dcterms:W3CDTF">2025-03-12T19:56:54Z</dcterms:created>
  <dcterms:modified xsi:type="dcterms:W3CDTF">2025-03-12T19:56:54Z</dcterms:modified>
</cp:coreProperties>
</file>